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60" windowWidth="22980" windowHeight="9528"/>
  </bookViews>
  <sheets>
    <sheet name="Single Function" sheetId="1" r:id="rId1"/>
  </sheets>
  <calcPr calcId="125725"/>
</workbook>
</file>

<file path=xl/calcChain.xml><?xml version="1.0" encoding="utf-8"?>
<calcChain xmlns="http://schemas.openxmlformats.org/spreadsheetml/2006/main">
  <c r="O16" i="1"/>
  <c r="P16" s="1"/>
  <c r="O14"/>
  <c r="P14" s="1"/>
  <c r="O12"/>
  <c r="P12" s="1"/>
  <c r="O10"/>
  <c r="P10" s="1"/>
  <c r="O8"/>
  <c r="P8" s="1"/>
  <c r="Q14" l="1"/>
  <c r="R14" s="1"/>
  <c r="Q10"/>
  <c r="R10" s="1"/>
  <c r="Q8"/>
  <c r="R8" s="1"/>
  <c r="Q12"/>
  <c r="R12" s="1"/>
  <c r="Q16"/>
  <c r="R16" s="1"/>
</calcChain>
</file>

<file path=xl/sharedStrings.xml><?xml version="1.0" encoding="utf-8"?>
<sst xmlns="http://schemas.openxmlformats.org/spreadsheetml/2006/main" count="29" uniqueCount="27">
  <si>
    <t>FOR SINGLE FUNCTION SWITCH</t>
  </si>
  <si>
    <t>USE THESE COMPONENTS</t>
  </si>
  <si>
    <t>Choose Configuration</t>
  </si>
  <si>
    <t>Left Position of Switch</t>
  </si>
  <si>
    <t>Right Position of Switch</t>
  </si>
  <si>
    <t>Cam</t>
  </si>
  <si>
    <t>Switch</t>
  </si>
  <si>
    <t>Can Use</t>
  </si>
  <si>
    <t>9001KA2</t>
  </si>
  <si>
    <t>9001KA3</t>
  </si>
  <si>
    <t>9001KA1</t>
  </si>
  <si>
    <t>Free</t>
  </si>
  <si>
    <t>Depressed</t>
  </si>
  <si>
    <t>X</t>
  </si>
  <si>
    <t xml:space="preserve"> = Closed Contact</t>
  </si>
  <si>
    <t>O</t>
  </si>
  <si>
    <t>P</t>
  </si>
  <si>
    <t>9001KQ11(B)</t>
  </si>
  <si>
    <t xml:space="preserve"> = Open Contact</t>
  </si>
  <si>
    <t>R</t>
  </si>
  <si>
    <t>9001KQ12(B)</t>
  </si>
  <si>
    <t>S</t>
  </si>
  <si>
    <t>9001KQ13(B)</t>
  </si>
  <si>
    <t>T</t>
  </si>
  <si>
    <t>9001KQ14(B)</t>
  </si>
  <si>
    <t>Y</t>
  </si>
  <si>
    <t>9001KQ15(B)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</si>
</sst>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2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2" borderId="0" xfId="0" applyFill="1"/>
    <xf numFmtId="0" fontId="1" fillId="2" borderId="0" xfId="0" applyFont="1" applyFill="1" applyAlignment="1">
      <alignment horizontal="center" vertical="center"/>
    </xf>
    <xf numFmtId="0" fontId="0" fillId="2" borderId="0" xfId="0" applyFill="1" applyAlignment="1"/>
    <xf numFmtId="0" fontId="0" fillId="2" borderId="0" xfId="0" applyFill="1" applyAlignment="1">
      <alignment horizontal="center"/>
    </xf>
    <xf numFmtId="0" fontId="0" fillId="2" borderId="0" xfId="0" applyFill="1" applyAlignment="1">
      <alignment horizontal="center"/>
    </xf>
    <xf numFmtId="0" fontId="0" fillId="3" borderId="0" xfId="0" applyFill="1" applyAlignment="1" applyProtection="1">
      <alignment horizontal="center" vertical="center"/>
      <protection locked="0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3:R16"/>
  <sheetViews>
    <sheetView tabSelected="1" workbookViewId="0">
      <selection activeCell="E8" sqref="E8:E9"/>
    </sheetView>
  </sheetViews>
  <sheetFormatPr defaultRowHeight="14.4"/>
  <cols>
    <col min="1" max="1" width="8.88671875" style="1"/>
    <col min="2" max="2" width="4.77734375" style="1" customWidth="1"/>
    <col min="3" max="3" width="15.77734375" style="1" customWidth="1"/>
    <col min="4" max="4" width="3.5546875" style="1" customWidth="1"/>
    <col min="5" max="6" width="10.77734375" style="1" customWidth="1"/>
    <col min="7" max="7" width="2.77734375" style="1" customWidth="1"/>
    <col min="8" max="9" width="10.77734375" style="1" customWidth="1"/>
    <col min="10" max="12" width="1.77734375" style="1" customWidth="1"/>
    <col min="13" max="13" width="4.6640625" style="1" bestFit="1" customWidth="1"/>
    <col min="14" max="14" width="12.77734375" style="1" customWidth="1"/>
    <col min="15" max="15" width="9.33203125" style="1" customWidth="1"/>
    <col min="16" max="16384" width="8.88671875" style="1"/>
  </cols>
  <sheetData>
    <row r="3" spans="2:18">
      <c r="C3" s="2" t="s">
        <v>0</v>
      </c>
      <c r="D3" s="2"/>
      <c r="E3" s="2"/>
      <c r="F3" s="2"/>
      <c r="G3" s="2"/>
      <c r="H3" s="2"/>
      <c r="N3" s="2" t="s">
        <v>1</v>
      </c>
      <c r="O3" s="2"/>
      <c r="P3" s="2"/>
      <c r="Q3" s="2"/>
      <c r="R3" s="2"/>
    </row>
    <row r="4" spans="2:18">
      <c r="C4" s="2"/>
      <c r="D4" s="2"/>
      <c r="E4" s="2"/>
      <c r="F4" s="2"/>
      <c r="G4" s="2"/>
      <c r="H4" s="2"/>
      <c r="N4" s="2"/>
      <c r="O4" s="2"/>
      <c r="P4" s="2"/>
      <c r="Q4" s="2"/>
      <c r="R4" s="2"/>
    </row>
    <row r="5" spans="2:18">
      <c r="D5" s="3"/>
    </row>
    <row r="6" spans="2:18">
      <c r="B6" s="4" t="s">
        <v>2</v>
      </c>
      <c r="C6" s="4"/>
      <c r="E6" s="4" t="s">
        <v>3</v>
      </c>
      <c r="F6" s="4"/>
      <c r="G6" s="5"/>
      <c r="H6" s="4" t="s">
        <v>4</v>
      </c>
      <c r="I6" s="4"/>
      <c r="M6" s="5" t="s">
        <v>5</v>
      </c>
      <c r="N6" s="5" t="s">
        <v>6</v>
      </c>
      <c r="O6" s="5" t="s">
        <v>7</v>
      </c>
      <c r="P6" s="5" t="s">
        <v>8</v>
      </c>
      <c r="Q6" s="5" t="s">
        <v>9</v>
      </c>
      <c r="R6" s="5" t="s">
        <v>10</v>
      </c>
    </row>
    <row r="7" spans="2:18">
      <c r="E7" s="5" t="s">
        <v>11</v>
      </c>
      <c r="F7" s="5" t="s">
        <v>12</v>
      </c>
      <c r="H7" s="5" t="s">
        <v>11</v>
      </c>
      <c r="I7" s="5" t="s">
        <v>12</v>
      </c>
      <c r="P7" s="5"/>
    </row>
    <row r="8" spans="2:18">
      <c r="B8" s="5" t="s">
        <v>13</v>
      </c>
      <c r="C8" s="1" t="s">
        <v>14</v>
      </c>
      <c r="E8" s="6"/>
      <c r="F8" s="6"/>
      <c r="G8" s="5"/>
      <c r="H8" s="6"/>
      <c r="I8" s="6"/>
      <c r="M8" s="5" t="s">
        <v>16</v>
      </c>
      <c r="N8" s="5" t="s">
        <v>17</v>
      </c>
      <c r="O8" s="5" t="str">
        <f>IF(AND($E$8="O",$F$8="O",$H$8="X",$I$8="O"),"YES",IF(AND($E$8="O",$F$8="X",$H$8="O",$I$8="X"),"YES",IF(AND($E$8="O",$F$8="O",$H$8="X",$I$8="X"),"YES",IF(AND($E$8="O",$F$8="X",$H$8="O",$I$8="O"),"YES","NO"))))</f>
        <v>NO</v>
      </c>
      <c r="P8" s="5" t="str">
        <f>IF($O8="YES",IF(AND($E$8="O",$F$8="X",$H$8="O",$I$8="X"),"POS #2",IF(AND($E$8="O",$F$8="X",$H$8="O",$I$8="O"), "POS #1","")),"")</f>
        <v/>
      </c>
      <c r="Q8" s="5" t="str">
        <f>IF($O8="YES",IF(AND($E$8="O",$F$8="O",$H$8="X",$I$8="O"),"POS #2",IF(AND($E$8="O",$F$8="O",$H$8="X",$I$8="X"), "POS #1","")),"")</f>
        <v/>
      </c>
      <c r="R8" s="5" t="str">
        <f>IF(P8="POS #1","POS #1",IF(P8="POS #2","POS #2",IF(Q8="POS #1","POS #1",IF(Q8="POS #2","POS #2",""))))</f>
        <v/>
      </c>
    </row>
    <row r="9" spans="2:18">
      <c r="B9" s="5" t="s">
        <v>15</v>
      </c>
      <c r="C9" s="1" t="s">
        <v>18</v>
      </c>
      <c r="E9" s="6"/>
      <c r="F9" s="6"/>
      <c r="H9" s="6"/>
      <c r="I9" s="6"/>
      <c r="M9" s="5"/>
      <c r="N9" s="5"/>
      <c r="O9" s="5"/>
      <c r="P9" s="5"/>
      <c r="R9" s="5"/>
    </row>
    <row r="10" spans="2:18">
      <c r="M10" s="5" t="s">
        <v>19</v>
      </c>
      <c r="N10" s="5" t="s">
        <v>20</v>
      </c>
      <c r="O10" s="5" t="str">
        <f>IF(AND($E$8="O",$F$8="O",$H$8="X",$I$8="O"),"YES",IF(AND($E$8="O",$F$8="X",$H$8="O",$I$8="O"),"YES",IF(AND($E$8="O",$F$8="O",$H$8="X",$I$8="O"),"YES",IF(AND($E$8="O",$F$8="X",$H$8="O",$I$8="O"),"YES","NO"))))</f>
        <v>NO</v>
      </c>
      <c r="P10" s="5" t="str">
        <f>IF($O10="YES",IF(AND($E$8="O",$F$8="X",$H$8="O",$I$8="O"),"POS #2",IF(AND($E$8="O",$F$8="X",$H$8="O",$I$8="O"), "POS #1","")),"")</f>
        <v/>
      </c>
      <c r="Q10" s="5" t="str">
        <f>IF($O10="YES",IF(AND($E$8="O",$F$8="O",$H$8="X",$I$8="O"),"POS #2",IF(AND($E$8="O",$F$8="O",$H$8="X",$I$8="O"), "POS #1","")),"")</f>
        <v/>
      </c>
      <c r="R10" s="5" t="str">
        <f>IF(P10="POS #1","POS #1",IF(P10="POS #2","POS #2",IF(Q10="POS #1","POS #1",IF(Q10="POS #2","POS #2",""))))</f>
        <v/>
      </c>
    </row>
    <row r="11" spans="2:18">
      <c r="M11" s="5"/>
      <c r="N11" s="5"/>
      <c r="O11" s="5"/>
      <c r="P11" s="5"/>
      <c r="R11" s="5"/>
    </row>
    <row r="12" spans="2:18">
      <c r="M12" s="5" t="s">
        <v>21</v>
      </c>
      <c r="N12" s="5" t="s">
        <v>22</v>
      </c>
      <c r="O12" s="5" t="str">
        <f>IF(AND($E$8="O",$F$8="O",$H$8="X",$I$8="X"),"YES",IF(AND($E$8="O",$F$8="X",$H$8="O",$I$8="O"),"YES",IF(AND($E$8="X",$F$8="X",$H$8="O",$I$8="O"),"YES",IF(AND($E$8="O",$F$8="O",$H$8="O",$I$8="X"),"YES","NO"))))</f>
        <v>NO</v>
      </c>
      <c r="P12" s="5" t="str">
        <f>IF($O12="YES",IF(AND($E$8="O",$F$8="X",$H$8="O",$I$8="O"),"POS #2",IF(AND($E$8="O",$F$8="O",$H$8="O",$I$8="X"), "POS #1","")),"")</f>
        <v/>
      </c>
      <c r="Q12" s="5" t="str">
        <f>IF($O12="YES",IF(AND($E$8="O",$F$8="O",$H$8="X",$I$8="X"),"POS #2",IF(AND($E$8="X",$F$8="X",$H$8="O",$I$8="O"), "POS #1","")),"")</f>
        <v/>
      </c>
      <c r="R12" s="5" t="str">
        <f>IF(P12="POS #1","POS #1",IF(P12="POS #2","POS #2",IF(Q12="POS #1","POS #1",IF(Q12="POS #2","POS #2",""))))</f>
        <v/>
      </c>
    </row>
    <row r="13" spans="2:18">
      <c r="M13" s="5"/>
      <c r="N13" s="5"/>
      <c r="O13" s="5"/>
      <c r="P13" s="5"/>
      <c r="R13" s="5"/>
    </row>
    <row r="14" spans="2:18">
      <c r="M14" s="5" t="s">
        <v>23</v>
      </c>
      <c r="N14" s="5" t="s">
        <v>24</v>
      </c>
      <c r="O14" s="5" t="str">
        <f>IF(AND($E$8="X",$F$8="X",$H$8="X",$I$8="O"),"YES",IF(AND($E$8="O",$F$8="O",$H$8="O",$I$8="X"),"YES",IF(AND($E$8="X",$F$8="O",$H$8="X",$I$8="X"),"YES",IF(AND($E$8="O",$F$8="X",$H$8="O",$I$8="O"),"YES","NO"))))</f>
        <v>NO</v>
      </c>
      <c r="P14" s="5" t="str">
        <f>IF($O14="YES",IF(AND($E$8="O",$F$8="O",$H$8="O",$I$8="X"),"POS #2",IF(AND($E$8="O",$F$8="X",$H$8="O",$I$8="O"), "POS #1","")),"")</f>
        <v/>
      </c>
      <c r="Q14" s="5" t="str">
        <f>IF($O14="YES",IF(AND($E$8="X",$F$8="X",$H$8="X",$I$8="O"),"POS #2",IF(AND($E$8="X",$F$8="O",$H$8="X",$I$8="X"), "POS #1","")),"")</f>
        <v/>
      </c>
      <c r="R14" s="5" t="str">
        <f>IF(P14="POS #1","POS #1",IF(P14="POS #2","POS #2",IF(Q14="POS #1","POS #1",IF(Q14="POS #2","POS #2",""))))</f>
        <v/>
      </c>
    </row>
    <row r="15" spans="2:18">
      <c r="M15" s="5"/>
      <c r="N15" s="5"/>
      <c r="O15" s="5"/>
      <c r="P15" s="5"/>
      <c r="R15" s="5"/>
    </row>
    <row r="16" spans="2:18">
      <c r="M16" s="5" t="s">
        <v>25</v>
      </c>
      <c r="N16" s="5" t="s">
        <v>26</v>
      </c>
      <c r="O16" s="5" t="str">
        <f>IF(AND($E$8="X",$F$8="O",$H$8="O",$I$8="O"),"YES",IF(AND($E$8="O",$F$8="X",$H$8="O",$I$8="X"),"YES",IF(AND($E$8="X",$F$8="X",$H$8="O",$I$8="O"),"YES",IF(AND($E$8="O",$F$8="O",$H$8="O",$I$8="X"),"YES","NO"))))</f>
        <v>NO</v>
      </c>
      <c r="P16" s="5" t="str">
        <f>IF($O16="YES",IF(AND($E$8="O",$F$8="X",$H$8="O",$I$8="X"),"POS #2",IF(AND($E$8="O",$F$8="O",$H$8="O",$I$8="X"), "POS #1","")),"")</f>
        <v/>
      </c>
      <c r="Q16" s="5" t="str">
        <f>IF($O16="YES",IF(AND($E$8="X",$F$8="O",$H$8="O",$I$8="O"),"POS #2",IF(AND($E$8="X",$F$8="X",$H$8="O",$I$8="O"), "POS #1","")),"")</f>
        <v/>
      </c>
      <c r="R16" s="5" t="str">
        <f>IF(P16="POS #1","POS #1",IF(P16="POS #2","POS #2",IF(Q16="POS #1","POS #1",IF(Q16="POS #2","POS #2",""))))</f>
        <v/>
      </c>
    </row>
  </sheetData>
  <sheetProtection password="DE93" sheet="1" objects="1" scenarios="1" selectLockedCells="1"/>
  <mergeCells count="9">
    <mergeCell ref="C3:H4"/>
    <mergeCell ref="N3:R4"/>
    <mergeCell ref="B6:C6"/>
    <mergeCell ref="E6:F6"/>
    <mergeCell ref="H6:I6"/>
    <mergeCell ref="E8:E9"/>
    <mergeCell ref="F8:F9"/>
    <mergeCell ref="H8:H9"/>
    <mergeCell ref="I8:I9"/>
  </mergeCells>
  <dataValidations count="1">
    <dataValidation type="list" allowBlank="1" showInputMessage="1" showErrorMessage="1" sqref="H8:I9 E8:F9">
      <formula1>$B$8:$B$10</formula1>
    </dataValidation>
  </dataValidation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Single Function</vt:lpstr>
    </vt:vector>
  </TitlesOfParts>
  <Company>Schneider Electric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2015-10-05T14:19:46Z</dcterms:created>
  <dcterms:modified xsi:type="dcterms:W3CDTF">2015-10-05T14:25:00Z</dcterms:modified>
</cp:coreProperties>
</file>