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1-PFC\VarplusCan\Case\"/>
    </mc:Choice>
  </mc:AlternateContent>
  <bookViews>
    <workbookView xWindow="0" yWindow="0" windowWidth="23760" windowHeight="94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5" i="1" s="1"/>
  <c r="J6" i="1" s="1"/>
  <c r="J8" i="1" s="1"/>
  <c r="J2" i="1"/>
  <c r="F3" i="1"/>
  <c r="F5" i="1" s="1"/>
  <c r="F6" i="1" s="1"/>
  <c r="F8" i="1" s="1"/>
  <c r="F2" i="1"/>
  <c r="J14" i="1" l="1"/>
  <c r="L14" i="1" s="1"/>
  <c r="J4" i="1"/>
  <c r="F4" i="1"/>
</calcChain>
</file>

<file path=xl/comments1.xml><?xml version="1.0" encoding="utf-8"?>
<comments xmlns="http://schemas.openxmlformats.org/spreadsheetml/2006/main">
  <authors>
    <author>SESA80954</author>
  </authors>
  <commentList>
    <comment ref="I2" authorId="0" shapeId="0">
      <text>
        <r>
          <rPr>
            <b/>
            <sz val="8"/>
            <color indexed="81"/>
            <rFont val="Tahoma"/>
            <charset val="1"/>
          </rPr>
          <t>reactive power per one capacitor inside 3-phase BLRCH</t>
        </r>
      </text>
    </comment>
    <comment ref="I3" authorId="0" shapeId="0">
      <text>
        <r>
          <rPr>
            <b/>
            <sz val="8"/>
            <color indexed="81"/>
            <rFont val="Tahoma"/>
            <charset val="1"/>
          </rPr>
          <t>voltage per one capacitor</t>
        </r>
      </text>
    </comment>
    <comment ref="I4" authorId="0" shapeId="0">
      <text>
        <r>
          <rPr>
            <b/>
            <sz val="8"/>
            <color indexed="81"/>
            <rFont val="Tahoma"/>
            <charset val="1"/>
          </rPr>
          <t>Amplitude (the worst case when capacitor is disconnected)</t>
        </r>
      </text>
    </comment>
    <comment ref="I5" authorId="0" shapeId="0">
      <text>
        <r>
          <rPr>
            <b/>
            <sz val="8"/>
            <color indexed="81"/>
            <rFont val="Tahoma"/>
            <charset val="1"/>
          </rPr>
          <t>reactance of one capacitor</t>
        </r>
      </text>
    </comment>
    <comment ref="I6" authorId="0" shapeId="0">
      <text>
        <r>
          <rPr>
            <b/>
            <sz val="8"/>
            <color indexed="81"/>
            <rFont val="Tahoma"/>
            <charset val="1"/>
          </rPr>
          <t>capacitance of one capacitor in 3-phase BLRCH</t>
        </r>
      </text>
    </comment>
    <comment ref="I7" authorId="0" shapeId="0">
      <text>
        <r>
          <rPr>
            <b/>
            <sz val="8"/>
            <color indexed="81"/>
            <rFont val="Tahoma"/>
            <charset val="1"/>
          </rPr>
          <t>discharging ressitor</t>
        </r>
      </text>
    </comment>
  </commentList>
</comments>
</file>

<file path=xl/sharedStrings.xml><?xml version="1.0" encoding="utf-8"?>
<sst xmlns="http://schemas.openxmlformats.org/spreadsheetml/2006/main" count="42" uniqueCount="25">
  <si>
    <t>BLRCH250A300B44</t>
  </si>
  <si>
    <t>Rated U</t>
  </si>
  <si>
    <t>V</t>
  </si>
  <si>
    <t>rated f</t>
  </si>
  <si>
    <t>Rated Q</t>
  </si>
  <si>
    <t>Hz</t>
  </si>
  <si>
    <t>KVAr</t>
  </si>
  <si>
    <t>U1</t>
  </si>
  <si>
    <t>Q1</t>
  </si>
  <si>
    <t>kVAr</t>
  </si>
  <si>
    <t>C1</t>
  </si>
  <si>
    <t>U1max</t>
  </si>
  <si>
    <t>XC1</t>
  </si>
  <si>
    <t>Ohm</t>
  </si>
  <si>
    <t>F</t>
  </si>
  <si>
    <t>Rd</t>
  </si>
  <si>
    <t>kOhm</t>
  </si>
  <si>
    <t>Tau</t>
  </si>
  <si>
    <t>s</t>
  </si>
  <si>
    <t>sec</t>
  </si>
  <si>
    <t>if capacitors in star star</t>
  </si>
  <si>
    <t>too much, not possible</t>
  </si>
  <si>
    <t>Discharge level</t>
  </si>
  <si>
    <t>If BLRCH capacitors in delta</t>
  </si>
  <si>
    <t xml:space="preserve">achieved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</si>
</sst>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8" sqref="J8"/>
    </sheetView>
  </sheetViews>
  <sheetFormatPr defaultRowHeight="15" x14ac:dyDescent="0.25"/>
  <cols>
    <col min="1" max="1" width="18.42578125" customWidth="1"/>
    <col min="4" max="4" width="6" customWidth="1"/>
    <col min="5" max="7" width="6" hidden="1" customWidth="1"/>
    <col min="8" max="8" width="6" customWidth="1"/>
    <col min="9" max="9" width="15.42578125" customWidth="1"/>
  </cols>
  <sheetData>
    <row r="1" spans="1:12" x14ac:dyDescent="0.25">
      <c r="A1" s="1" t="s">
        <v>0</v>
      </c>
      <c r="B1" s="1"/>
      <c r="C1" s="1"/>
      <c r="D1" s="1"/>
      <c r="E1" s="1" t="s">
        <v>20</v>
      </c>
      <c r="F1" s="1"/>
      <c r="G1" s="1"/>
      <c r="H1" s="1"/>
      <c r="I1" s="1" t="s">
        <v>23</v>
      </c>
      <c r="J1" s="1"/>
      <c r="K1" s="1"/>
    </row>
    <row r="2" spans="1:12" x14ac:dyDescent="0.25">
      <c r="A2" s="1" t="s">
        <v>1</v>
      </c>
      <c r="B2" s="2">
        <v>440</v>
      </c>
      <c r="C2" s="1" t="s">
        <v>2</v>
      </c>
      <c r="D2" s="1"/>
      <c r="E2" s="1" t="s">
        <v>8</v>
      </c>
      <c r="F2" s="1">
        <f>$B$4/3</f>
        <v>8.3333333333333339</v>
      </c>
      <c r="G2" s="1" t="s">
        <v>9</v>
      </c>
      <c r="H2" s="1"/>
      <c r="I2" s="1" t="s">
        <v>8</v>
      </c>
      <c r="J2" s="1">
        <f>$B$4/3</f>
        <v>8.3333333333333339</v>
      </c>
      <c r="K2" s="1" t="s">
        <v>9</v>
      </c>
    </row>
    <row r="3" spans="1:12" x14ac:dyDescent="0.25">
      <c r="A3" s="1" t="s">
        <v>3</v>
      </c>
      <c r="B3" s="2">
        <v>50</v>
      </c>
      <c r="C3" s="1" t="s">
        <v>5</v>
      </c>
      <c r="D3" s="1"/>
      <c r="E3" s="1" t="s">
        <v>7</v>
      </c>
      <c r="F3" s="1">
        <f>$B$2/SQRT(3)</f>
        <v>254.03411844343535</v>
      </c>
      <c r="G3" s="1" t="s">
        <v>2</v>
      </c>
      <c r="H3" s="1"/>
      <c r="I3" s="1" t="s">
        <v>7</v>
      </c>
      <c r="J3" s="1">
        <f>B2</f>
        <v>440</v>
      </c>
      <c r="K3" s="1" t="s">
        <v>2</v>
      </c>
    </row>
    <row r="4" spans="1:12" x14ac:dyDescent="0.25">
      <c r="A4" s="1" t="s">
        <v>4</v>
      </c>
      <c r="B4" s="2">
        <v>25</v>
      </c>
      <c r="C4" s="1" t="s">
        <v>6</v>
      </c>
      <c r="D4" s="1"/>
      <c r="E4" s="1" t="s">
        <v>11</v>
      </c>
      <c r="F4" s="1">
        <f>F3*SQRT(2)</f>
        <v>359.2584956081995</v>
      </c>
      <c r="G4" s="1" t="s">
        <v>2</v>
      </c>
      <c r="H4" s="1"/>
      <c r="I4" s="1" t="s">
        <v>11</v>
      </c>
      <c r="J4" s="1">
        <f>J3*SQRT(2)</f>
        <v>622.25396744416184</v>
      </c>
      <c r="K4" s="1" t="s">
        <v>2</v>
      </c>
    </row>
    <row r="5" spans="1:12" x14ac:dyDescent="0.25">
      <c r="A5" s="1"/>
      <c r="B5" s="1"/>
      <c r="C5" s="1"/>
      <c r="D5" s="1"/>
      <c r="E5" s="1" t="s">
        <v>12</v>
      </c>
      <c r="F5" s="1">
        <f>F3^2/(F2*1000)</f>
        <v>7.7439999999999998</v>
      </c>
      <c r="G5" s="1" t="s">
        <v>13</v>
      </c>
      <c r="H5" s="1"/>
      <c r="I5" s="1" t="s">
        <v>12</v>
      </c>
      <c r="J5" s="1">
        <f>J3^2/(J2*1000)</f>
        <v>23.231999999999999</v>
      </c>
      <c r="K5" s="1" t="s">
        <v>13</v>
      </c>
    </row>
    <row r="6" spans="1:12" x14ac:dyDescent="0.25">
      <c r="A6" s="1"/>
      <c r="B6" s="1"/>
      <c r="C6" s="1"/>
      <c r="D6" s="1"/>
      <c r="E6" s="1" t="s">
        <v>10</v>
      </c>
      <c r="F6" s="1">
        <f>1/(F5*2*PI()*$B$3)</f>
        <v>4.1104065881171313E-4</v>
      </c>
      <c r="G6" s="1" t="s">
        <v>14</v>
      </c>
      <c r="H6" s="1"/>
      <c r="I6" s="1" t="s">
        <v>10</v>
      </c>
      <c r="J6" s="1">
        <f>1/(J5*2*PI()*$B$3)</f>
        <v>1.3701355293723773E-4</v>
      </c>
      <c r="K6" s="1" t="s">
        <v>14</v>
      </c>
    </row>
    <row r="7" spans="1:12" x14ac:dyDescent="0.25">
      <c r="A7" s="1"/>
      <c r="B7" s="1"/>
      <c r="C7" s="1"/>
      <c r="D7" s="1"/>
      <c r="E7" s="1" t="s">
        <v>15</v>
      </c>
      <c r="F7" s="1">
        <v>150</v>
      </c>
      <c r="G7" s="1" t="s">
        <v>16</v>
      </c>
      <c r="H7" s="1"/>
      <c r="I7" s="1" t="s">
        <v>15</v>
      </c>
      <c r="J7" s="2">
        <v>150</v>
      </c>
      <c r="K7" s="1" t="s">
        <v>16</v>
      </c>
    </row>
    <row r="8" spans="1:12" x14ac:dyDescent="0.25">
      <c r="A8" s="1"/>
      <c r="B8" s="1"/>
      <c r="C8" s="1"/>
      <c r="D8" s="1"/>
      <c r="E8" s="1" t="s">
        <v>17</v>
      </c>
      <c r="F8" s="1">
        <f>F6*F7*1000</f>
        <v>61.65609882175697</v>
      </c>
      <c r="G8" s="1" t="s">
        <v>18</v>
      </c>
      <c r="H8" s="1"/>
      <c r="I8" s="1" t="s">
        <v>17</v>
      </c>
      <c r="J8" s="1">
        <f>J6*J7*1000</f>
        <v>20.552032940585658</v>
      </c>
      <c r="K8" s="1" t="s">
        <v>18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x14ac:dyDescent="0.25">
      <c r="A10" s="1"/>
      <c r="B10" s="1"/>
      <c r="C10" s="1"/>
      <c r="D10" s="1"/>
      <c r="E10" s="1" t="s">
        <v>21</v>
      </c>
      <c r="F10" s="1"/>
      <c r="G10" s="1"/>
      <c r="H10" s="1"/>
      <c r="I10" s="1"/>
      <c r="J10" s="1"/>
      <c r="K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 t="s">
        <v>22</v>
      </c>
      <c r="J13" s="2">
        <v>50</v>
      </c>
      <c r="K13" s="1" t="s">
        <v>2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 t="s">
        <v>24</v>
      </c>
      <c r="J14" s="1">
        <f>-J8*LN(J13/J4)</f>
        <v>51.818360861308875</v>
      </c>
      <c r="K14" s="1" t="s">
        <v>19</v>
      </c>
      <c r="L14" t="str">
        <f>IF(J14&lt;60,"OK","not OK")</f>
        <v>OK</v>
      </c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SESA80954</dc:creator>
  <cp:lastModifiedBy>SESA80954</cp:lastModifiedBy>
  <dcterms:created xsi:type="dcterms:W3CDTF">2018-09-04T10:50:36Z</dcterms:created>
  <dcterms:modified xsi:type="dcterms:W3CDTF">2018-09-04T11:15:27Z</dcterms:modified>
</cp:coreProperties>
</file>