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ox Sync\ISIS_MARCUSG\KB\Systems Engineering\1-Projects\Active\Upgrade Map for upgrades to PME 8.2\"/>
    </mc:Choice>
  </mc:AlternateContent>
  <bookViews>
    <workbookView xWindow="0" yWindow="0" windowWidth="26835" windowHeight="11550"/>
  </bookViews>
  <sheets>
    <sheet name="PME 8.2 Upgrade Map" sheetId="3" r:id="rId1"/>
    <sheet name="Inplace" sheetId="1" state="hidden" r:id="rId2"/>
    <sheet name="SBS" sheetId="2" state="hidden" r:id="rId3"/>
  </sheets>
  <definedNames>
    <definedName name="_xlnm._FilterDatabase" localSheetId="1" hidden="1">Inplace!$A$1:$E$43</definedName>
    <definedName name="_xlnm._FilterDatabase" localSheetId="2" hidden="1">SBS!$A$1:$F$54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3" l="1"/>
  <c r="C25" i="3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60" i="2"/>
  <c r="C14" i="3"/>
  <c r="C10" i="3"/>
  <c r="C9" i="3" l="1"/>
  <c r="C12" i="3"/>
  <c r="C7" i="3"/>
  <c r="C60" i="2" l="1"/>
  <c r="D63" i="2" l="1" a="1"/>
  <c r="D63" i="2" s="1"/>
  <c r="C32" i="3" s="1"/>
  <c r="C62" i="2" a="1"/>
  <c r="C62" i="2" s="1"/>
  <c r="C29" i="3" s="1"/>
  <c r="D62" i="2" a="1"/>
  <c r="D62" i="2" s="1"/>
  <c r="C30" i="3" s="1"/>
  <c r="C63" i="2" a="1"/>
  <c r="C63" i="2" s="1"/>
  <c r="C31" i="3" s="1"/>
  <c r="B110" i="2"/>
  <c r="B108" i="2"/>
  <c r="B109" i="2"/>
</calcChain>
</file>

<file path=xl/sharedStrings.xml><?xml version="1.0" encoding="utf-8"?>
<sst xmlns="http://schemas.openxmlformats.org/spreadsheetml/2006/main" count="546" uniqueCount="100">
  <si>
    <t>FROM</t>
  </si>
  <si>
    <t>TO</t>
  </si>
  <si>
    <t>&lt;= IONE 6.0.1</t>
  </si>
  <si>
    <t>n/a</t>
  </si>
  <si>
    <t>SPM 7.0.0 Standard - Standalone</t>
  </si>
  <si>
    <t>PME 8.2.0 Standard - Standalone</t>
  </si>
  <si>
    <t>SPM 7.0.0 Standard - Distributed</t>
  </si>
  <si>
    <t>PME 8.2.0 Standard - Distributed</t>
  </si>
  <si>
    <t>SPM 7.0.1 Standard - Standalone</t>
  </si>
  <si>
    <t>SPM 7.0.1 EPSS 3 - Standalone</t>
  </si>
  <si>
    <t>SPM 7.0.1 DC 1.1 - Standalone</t>
  </si>
  <si>
    <t>PME 8.2.0 DC 3.2 - Standalone</t>
  </si>
  <si>
    <t>SPM 7.0.1 Standard - Distributed</t>
  </si>
  <si>
    <t>SPM 7.0.1 EPSS 3 - Distributed</t>
  </si>
  <si>
    <t>SPM 7.0.1 DC 1.1 - Distributed</t>
  </si>
  <si>
    <t>PME 8.2.0 DC 3.2 - Distributed</t>
  </si>
  <si>
    <t>PME 7.2.0 Standard - Standalone</t>
  </si>
  <si>
    <t>PME 7.2.0 HC 1.0 - Standalone</t>
  </si>
  <si>
    <t>PME 8.2.0 HC 2.2 - Standalone</t>
  </si>
  <si>
    <t>PME 7.2.0 DC 2.0 - Standalone</t>
  </si>
  <si>
    <t>PME 7.2.0 Standard - Distributed</t>
  </si>
  <si>
    <t>PME 7.2.0 HC 1.0 - Distributed</t>
  </si>
  <si>
    <t>PME 8.2.0 HC 2.2 - Distributed</t>
  </si>
  <si>
    <t>PME 7.2.0 DC 2.0 - Distributed</t>
  </si>
  <si>
    <t>PME 7.2.1 Standard - Standalone</t>
  </si>
  <si>
    <t>PME 7.2.1 HC 1.1 - Standalone</t>
  </si>
  <si>
    <t>PME 7.2.1 DC 2.1 - Standalone</t>
  </si>
  <si>
    <t>PME 7.2.1 Standard - Distributed</t>
  </si>
  <si>
    <t>PME 7.2.1 HC 1.1 - Distributed</t>
  </si>
  <si>
    <t>PME 7.2.1 DC 2.1 - Distributed</t>
  </si>
  <si>
    <t>PME 7.2.2 Standard - Standalone</t>
  </si>
  <si>
    <t>PME 7.2.2 HC 1.2 - Standalone</t>
  </si>
  <si>
    <t>PME 7.2.2 DC 2.2 - Standalone</t>
  </si>
  <si>
    <t>PME 7.2.2 Standard - Distributed</t>
  </si>
  <si>
    <t>PME 7.2.2 HC 1.2 - Distributed</t>
  </si>
  <si>
    <t>PME 7.2.2 DC 2.2 - Distributed</t>
  </si>
  <si>
    <t>PME 8.0.0 Standard - Standalone</t>
  </si>
  <si>
    <t>None</t>
  </si>
  <si>
    <t>PME 8.0.0 HC 2.0 - Standalone</t>
  </si>
  <si>
    <t>PME 8.0.0 DC 3.0 - Standalone</t>
  </si>
  <si>
    <t>PME 8.0.0 Buildings - Standalone</t>
  </si>
  <si>
    <t>PME 8.0.0 Standard - Distributed</t>
  </si>
  <si>
    <t>PME 8.0.0 HC 2.0 - Distributed</t>
  </si>
  <si>
    <t>PME 8.0.0 DC 3.0 - Distributed</t>
  </si>
  <si>
    <t>PME 8.0.0 Buildings - Distributed</t>
  </si>
  <si>
    <t>PME 8.1.0 Standard - Standalone</t>
  </si>
  <si>
    <t>PME 8.1.0 HC 2.1 - Standalone</t>
  </si>
  <si>
    <t>PME 8.1.0 DC 3.1 - Standalone</t>
  </si>
  <si>
    <t>PME 8.1.0 Standard - Distributed</t>
  </si>
  <si>
    <t>PME 8.1.0 HC 2.1 - Distributed</t>
  </si>
  <si>
    <t>PME 8.1.0 DC 3.1 - Distributed</t>
  </si>
  <si>
    <t>Languages</t>
  </si>
  <si>
    <t>Prerequisite Steps</t>
  </si>
  <si>
    <t>IONE 6.0.0 Standard - Standalone</t>
  </si>
  <si>
    <t>CM Tool 2.1</t>
  </si>
  <si>
    <t>IONE 6.0.0 Standard - Distributed</t>
  </si>
  <si>
    <t>IONE 6.0.1 Standard - Standalone</t>
  </si>
  <si>
    <t>IONE 6.0.1 EPSS 2 - Standalone</t>
  </si>
  <si>
    <t>IONE 6.0.1 Standard - Distributed</t>
  </si>
  <si>
    <t>IONE 6.0.1 EPSS 2 - Distributed</t>
  </si>
  <si>
    <t>Manual (see SPM 7.0.1 to PME 8.2 - SBS Upgrade Guide.pdf)</t>
  </si>
  <si>
    <t>Manual (see PME 7.2.x to PME 8.2 - SBS Upgrade Guide.pdf)</t>
  </si>
  <si>
    <t>Manual (see PME 8.2 - Side-by-side Migration Guide.pdf)</t>
  </si>
  <si>
    <t>To:</t>
  </si>
  <si>
    <t>Prerequisites:</t>
  </si>
  <si>
    <t>Inplace Upgrade</t>
  </si>
  <si>
    <t>From (Select):</t>
  </si>
  <si>
    <t>Languages:</t>
  </si>
  <si>
    <t>Tool/Method:</t>
  </si>
  <si>
    <t>FROM (includes duplicates)</t>
  </si>
  <si>
    <t>FROM (no duplicates)</t>
  </si>
  <si>
    <t>ID</t>
  </si>
  <si>
    <t>PME 8.2 Standard Edition Installer</t>
  </si>
  <si>
    <t>PME 8.2 DC Edition Installer</t>
  </si>
  <si>
    <t>PME 8.2 HC Edition Installer</t>
  </si>
  <si>
    <t>Must apply SP1 for IONE 6.0 first to get to IONE 6.0.1</t>
  </si>
  <si>
    <t>Must apply SP1 for SPM 7.0 first to get to SPM 7.0.1</t>
  </si>
  <si>
    <t>Must apply SP2 for PME 7.2 first to get to PME 7.2.2</t>
  </si>
  <si>
    <t>Must apply SP2 for PME 8 first to get to PME 8.2</t>
  </si>
  <si>
    <t>Upgrade Tool/Method</t>
  </si>
  <si>
    <t>Must apply SP2 for PME 8 first to get to PME 8.3</t>
  </si>
  <si>
    <t>Any supported language</t>
  </si>
  <si>
    <t>English or Spanish:</t>
  </si>
  <si>
    <t>Any supported language:</t>
  </si>
  <si>
    <t>Select the source system version</t>
  </si>
  <si>
    <t>Language</t>
  </si>
  <si>
    <t xml:space="preserve"> </t>
  </si>
  <si>
    <t>Prerequisites 1</t>
  </si>
  <si>
    <t>Prerequisites 2</t>
  </si>
  <si>
    <t xml:space="preserve">(1) Must apply SP1 for SPM 7.0 first to get to SPM 7.0.1. </t>
  </si>
  <si>
    <t xml:space="preserve">(1) Must apply SP2 for PME 7.2 first to get to PME 7.2.2. </t>
  </si>
  <si>
    <t>OS and SQL must be &gt;= 2008R2</t>
  </si>
  <si>
    <t>(2) OS and SQL must be &gt;= 2008R2.</t>
  </si>
  <si>
    <t>Side-by-Side Upgrade</t>
  </si>
  <si>
    <t>Any other supported language:</t>
  </si>
  <si>
    <t>Custom Upgrade (contact Technical Support)</t>
  </si>
  <si>
    <t>TBD</t>
  </si>
  <si>
    <t>No Inplace Upgrade (see Side-by-Side Upgrades)</t>
  </si>
  <si>
    <t>&lt;= IONE 5.6</t>
  </si>
  <si>
    <t>Version: 8.2-1.0 (Jun 5,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</si>
</sst>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 dd\,\ yyyy"/>
  </numFmts>
  <fonts count="11" x14ac:knownFonts="1"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0"/>
      <color theme="0"/>
      <name val="Verdana"/>
      <family val="2"/>
    </font>
    <font>
      <sz val="8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theme="8" tint="-0.499984740745262"/>
      <name val="Verdana"/>
      <family val="2"/>
    </font>
    <font>
      <b/>
      <sz val="12"/>
      <color theme="9" tint="-0.499984740745262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4" fontId="0" fillId="0" borderId="0" xfId="0" applyNumberForma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6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7" borderId="0" xfId="0" applyFont="1" applyFill="1" applyBorder="1" applyAlignment="1">
      <alignment horizontal="left" vertical="top"/>
    </xf>
    <xf numFmtId="0" fontId="4" fillId="4" borderId="0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0" fontId="6" fillId="4" borderId="0" xfId="0" applyFont="1" applyFill="1" applyBorder="1" applyAlignment="1">
      <alignment horizontal="left" vertical="top"/>
    </xf>
    <xf numFmtId="0" fontId="4" fillId="8" borderId="0" xfId="0" applyFont="1" applyFill="1" applyBorder="1" applyAlignment="1">
      <alignment horizontal="left" vertical="top"/>
    </xf>
    <xf numFmtId="0" fontId="3" fillId="8" borderId="0" xfId="0" applyFont="1" applyFill="1" applyBorder="1" applyAlignment="1">
      <alignment horizontal="left" vertical="top"/>
    </xf>
    <xf numFmtId="0" fontId="5" fillId="8" borderId="0" xfId="0" applyFont="1" applyFill="1" applyBorder="1" applyAlignment="1">
      <alignment horizontal="left" vertical="top"/>
    </xf>
    <xf numFmtId="0" fontId="3" fillId="7" borderId="0" xfId="0" applyFont="1" applyFill="1" applyBorder="1" applyAlignment="1">
      <alignment horizontal="left" vertical="top"/>
    </xf>
    <xf numFmtId="0" fontId="6" fillId="9" borderId="0" xfId="0" applyFont="1" applyFill="1" applyBorder="1" applyAlignment="1">
      <alignment horizontal="left" vertical="top"/>
    </xf>
    <xf numFmtId="0" fontId="6" fillId="9" borderId="0" xfId="0" applyFont="1" applyFill="1" applyBorder="1" applyAlignment="1">
      <alignment vertical="top"/>
    </xf>
    <xf numFmtId="0" fontId="7" fillId="9" borderId="0" xfId="0" applyFont="1" applyFill="1" applyBorder="1" applyAlignment="1">
      <alignment horizontal="left" vertical="top"/>
    </xf>
    <xf numFmtId="0" fontId="8" fillId="4" borderId="0" xfId="0" applyFont="1" applyFill="1" applyBorder="1" applyAlignment="1">
      <alignment horizontal="left" vertical="top"/>
    </xf>
    <xf numFmtId="0" fontId="8" fillId="9" borderId="0" xfId="0" applyFont="1" applyFill="1" applyBorder="1" applyAlignment="1">
      <alignment horizontal="left" vertical="top"/>
    </xf>
    <xf numFmtId="0" fontId="10" fillId="8" borderId="0" xfId="0" applyFont="1" applyFill="1" applyBorder="1" applyAlignment="1">
      <alignment horizontal="left" vertical="top"/>
    </xf>
    <xf numFmtId="0" fontId="9" fillId="7" borderId="0" xfId="0" applyFont="1" applyFill="1" applyBorder="1" applyAlignment="1">
      <alignment horizontal="left" vertical="top"/>
    </xf>
    <xf numFmtId="164" fontId="2" fillId="0" borderId="0" xfId="0" applyNumberFormat="1" applyFont="1" applyFill="1" applyAlignment="1">
      <alignment horizontal="left" vertical="top" wrapText="1"/>
    </xf>
    <xf numFmtId="0" fontId="4" fillId="5" borderId="0" xfId="0" applyFont="1" applyFill="1" applyBorder="1" applyAlignment="1" applyProtection="1">
      <alignment vertical="top"/>
      <protection locked="0"/>
    </xf>
    <xf numFmtId="0" fontId="4" fillId="5" borderId="0" xfId="0" applyFont="1" applyFill="1" applyBorder="1" applyAlignment="1" applyProtection="1">
      <alignment horizontal="left" vertical="top"/>
      <protection locked="0"/>
    </xf>
    <xf numFmtId="0" fontId="6" fillId="9" borderId="0" xfId="0" applyFont="1" applyFill="1" applyBorder="1" applyAlignment="1" applyProtection="1">
      <alignment vertical="top"/>
      <protection hidden="1"/>
    </xf>
    <xf numFmtId="0" fontId="6" fillId="4" borderId="0" xfId="0" applyFont="1" applyFill="1" applyBorder="1" applyAlignment="1" applyProtection="1">
      <alignment horizontal="left" vertical="top"/>
      <protection hidden="1"/>
    </xf>
    <xf numFmtId="0" fontId="6" fillId="9" borderId="0" xfId="0" applyFont="1" applyFill="1" applyBorder="1" applyAlignment="1" applyProtection="1">
      <alignment horizontal="left" vertical="top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82</xdr:row>
      <xdr:rowOff>133349</xdr:rowOff>
    </xdr:from>
    <xdr:to>
      <xdr:col>3</xdr:col>
      <xdr:colOff>1447800</xdr:colOff>
      <xdr:row>94</xdr:row>
      <xdr:rowOff>38100</xdr:rowOff>
    </xdr:to>
    <xdr:sp macro="" textlink="">
      <xdr:nvSpPr>
        <xdr:cNvPr id="2" name="Callout: Line 1">
          <a:extLst>
            <a:ext uri="{FF2B5EF4-FFF2-40B4-BE49-F238E27FC236}">
              <a16:creationId xmlns:a16="http://schemas.microsoft.com/office/drawing/2014/main" id="{3619CA22-97CC-4969-A517-78564C0E587C}"/>
            </a:ext>
          </a:extLst>
        </xdr:cNvPr>
        <xdr:cNvSpPr/>
      </xdr:nvSpPr>
      <xdr:spPr>
        <a:xfrm>
          <a:off x="3057525" y="11068049"/>
          <a:ext cx="4200525" cy="1504951"/>
        </a:xfrm>
        <a:prstGeom prst="borderCallout1">
          <a:avLst>
            <a:gd name="adj1" fmla="val 49763"/>
            <a:gd name="adj2" fmla="val -1530"/>
            <a:gd name="adj3" fmla="val -29905"/>
            <a:gd name="adj4" fmla="val -25408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This is a copy of the FROM</a:t>
          </a:r>
          <a:r>
            <a:rPr lang="en-US" sz="1100" baseline="0">
              <a:solidFill>
                <a:sysClr val="windowText" lastClr="000000"/>
              </a:solidFill>
            </a:rPr>
            <a:t> column in the table above with the duplicate entries removed. This column is used in the Upgrade Map for the From dropdown in the SBS section.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The column values are created using a formula that uses the numbers in the above table column A to remove the duplicates.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The formula uses the relative variable "Row()" for the row the formula is in -&gt; it can be "filled down" do expand the list/column.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2095500</xdr:colOff>
      <xdr:row>68</xdr:row>
      <xdr:rowOff>66674</xdr:rowOff>
    </xdr:from>
    <xdr:to>
      <xdr:col>3</xdr:col>
      <xdr:colOff>561975</xdr:colOff>
      <xdr:row>80</xdr:row>
      <xdr:rowOff>19049</xdr:rowOff>
    </xdr:to>
    <xdr:sp macro="" textlink="">
      <xdr:nvSpPr>
        <xdr:cNvPr id="3" name="Callout: Line 2">
          <a:extLst>
            <a:ext uri="{FF2B5EF4-FFF2-40B4-BE49-F238E27FC236}">
              <a16:creationId xmlns:a16="http://schemas.microsoft.com/office/drawing/2014/main" id="{7A5D3F02-A4B0-49CE-B4F8-76CBAEC03E81}"/>
            </a:ext>
          </a:extLst>
        </xdr:cNvPr>
        <xdr:cNvSpPr/>
      </xdr:nvSpPr>
      <xdr:spPr>
        <a:xfrm>
          <a:off x="2305050" y="9134474"/>
          <a:ext cx="4067175" cy="1552575"/>
        </a:xfrm>
        <a:prstGeom prst="borderCallout1">
          <a:avLst>
            <a:gd name="adj1" fmla="val -9455"/>
            <a:gd name="adj2" fmla="val 17080"/>
            <a:gd name="adj3" fmla="val -74696"/>
            <a:gd name="adj4" fmla="val 27789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This is a copy of the content of the drop down</a:t>
          </a:r>
          <a:r>
            <a:rPr lang="en-US" sz="1100" baseline="0">
              <a:solidFill>
                <a:sysClr val="windowText" lastClr="000000"/>
              </a:solidFill>
            </a:rPr>
            <a:t> list in the Upgrade Map. It is used in the formula that pulls out the language and upgrade tool/method.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See http://blog.contextures.com/archives/2014/02/27/dynamic-list-with-blank-cells/ for details on the formula. 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723900</xdr:colOff>
      <xdr:row>70</xdr:row>
      <xdr:rowOff>57148</xdr:rowOff>
    </xdr:from>
    <xdr:to>
      <xdr:col>4</xdr:col>
      <xdr:colOff>2800350</xdr:colOff>
      <xdr:row>81</xdr:row>
      <xdr:rowOff>19049</xdr:rowOff>
    </xdr:to>
    <xdr:sp macro="" textlink="">
      <xdr:nvSpPr>
        <xdr:cNvPr id="4" name="Callout: Line 3">
          <a:extLst>
            <a:ext uri="{FF2B5EF4-FFF2-40B4-BE49-F238E27FC236}">
              <a16:creationId xmlns:a16="http://schemas.microsoft.com/office/drawing/2014/main" id="{C7BE7CBC-1C41-48BA-8E59-F04EF5EC5FD9}"/>
            </a:ext>
          </a:extLst>
        </xdr:cNvPr>
        <xdr:cNvSpPr/>
      </xdr:nvSpPr>
      <xdr:spPr>
        <a:xfrm>
          <a:off x="6534150" y="9391648"/>
          <a:ext cx="5753100" cy="1428751"/>
        </a:xfrm>
        <a:prstGeom prst="borderCallout1">
          <a:avLst>
            <a:gd name="adj1" fmla="val -9455"/>
            <a:gd name="adj2" fmla="val 17080"/>
            <a:gd name="adj3" fmla="val -73936"/>
            <a:gd name="adj4" fmla="val -14192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These 4 fields extract the language and upgrade method from the table above based on the From system selection. The fields are used in the Upgrade Map to display this information.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NOTE: These fields use range formulas. That mean they have to be entered with Ctrl+Shift+Enter instead of just Enter.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See https://fiveminutelessons.com/learn-microsoft-excel/use-index-lookup-multiple-values-list for details on the formula.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1933574</xdr:colOff>
      <xdr:row>58</xdr:row>
      <xdr:rowOff>38099</xdr:rowOff>
    </xdr:from>
    <xdr:ext cx="5000625" cy="78124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88C6544-CCF6-4F11-AFCF-09147FCA9E5C}"/>
            </a:ext>
          </a:extLst>
        </xdr:cNvPr>
        <xdr:cNvSpPr txBox="1"/>
      </xdr:nvSpPr>
      <xdr:spPr>
        <a:xfrm>
          <a:off x="8486774" y="7772399"/>
          <a:ext cx="5000625" cy="78124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NOTE:</a:t>
          </a:r>
          <a:r>
            <a:rPr lang="en-US" sz="1100" baseline="0"/>
            <a:t> The Upgrade Map sheet is protected (Review&gt; Protect Sheet).</a:t>
          </a:r>
        </a:p>
        <a:p>
          <a:r>
            <a:rPr lang="en-US" sz="1100" baseline="0"/>
            <a:t>The two drop down fields are maked as not locked. All other fields that show data are locked and marked as hidden to hide the formulas (right-click cell &gt; Format Cells...&gt; Protection.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"/>
  <sheetViews>
    <sheetView showGridLines="0" tabSelected="1" workbookViewId="0">
      <selection activeCell="C4" sqref="C4"/>
    </sheetView>
  </sheetViews>
  <sheetFormatPr defaultRowHeight="10.5" x14ac:dyDescent="0.15"/>
  <cols>
    <col min="1" max="1" width="2.5703125" style="10" customWidth="1"/>
    <col min="2" max="2" width="22.5703125" style="10" bestFit="1" customWidth="1"/>
    <col min="3" max="3" width="57.7109375" style="10" customWidth="1"/>
    <col min="4" max="4" width="4.28515625" style="10" customWidth="1"/>
    <col min="5" max="16384" width="9.140625" style="10"/>
  </cols>
  <sheetData>
    <row r="1" spans="2:4" ht="7.5" customHeight="1" x14ac:dyDescent="0.15"/>
    <row r="2" spans="2:4" ht="15" x14ac:dyDescent="0.15">
      <c r="B2" s="25" t="s">
        <v>65</v>
      </c>
      <c r="C2" s="16"/>
      <c r="D2" s="18"/>
    </row>
    <row r="3" spans="2:4" ht="15" x14ac:dyDescent="0.15">
      <c r="B3" s="16"/>
      <c r="C3" s="16"/>
      <c r="D3" s="18"/>
    </row>
    <row r="4" spans="2:4" ht="15" x14ac:dyDescent="0.15">
      <c r="B4" s="17" t="s">
        <v>66</v>
      </c>
      <c r="C4" s="29" t="s">
        <v>84</v>
      </c>
      <c r="D4" s="18"/>
    </row>
    <row r="5" spans="2:4" ht="20.25" customHeight="1" x14ac:dyDescent="0.15">
      <c r="B5" s="16"/>
      <c r="C5" s="16"/>
      <c r="D5" s="18"/>
    </row>
    <row r="6" spans="2:4" ht="17.25" customHeight="1" x14ac:dyDescent="0.15">
      <c r="B6" s="12"/>
      <c r="C6" s="12"/>
      <c r="D6" s="13"/>
    </row>
    <row r="7" spans="2:4" ht="15" x14ac:dyDescent="0.15">
      <c r="B7" s="23" t="s">
        <v>63</v>
      </c>
      <c r="C7" s="31" t="str">
        <f>VLOOKUP(C4,Inplace!A2:B43,2, FALSE)</f>
        <v xml:space="preserve"> </v>
      </c>
      <c r="D7" s="13"/>
    </row>
    <row r="8" spans="2:4" ht="15" x14ac:dyDescent="0.15">
      <c r="B8" s="23"/>
      <c r="C8" s="15"/>
      <c r="D8" s="13"/>
    </row>
    <row r="9" spans="2:4" ht="15" x14ac:dyDescent="0.15">
      <c r="B9" s="23" t="s">
        <v>64</v>
      </c>
      <c r="C9" s="31" t="str">
        <f>VLOOKUP(C4,Inplace!A2:E43,4, FALSE)</f>
        <v xml:space="preserve"> </v>
      </c>
      <c r="D9" s="13"/>
    </row>
    <row r="10" spans="2:4" ht="15" x14ac:dyDescent="0.15">
      <c r="B10" s="23"/>
      <c r="C10" s="31" t="str">
        <f>VLOOKUP(C4,Inplace!A2:E43,5, FALSE)</f>
        <v xml:space="preserve"> </v>
      </c>
      <c r="D10" s="13"/>
    </row>
    <row r="11" spans="2:4" ht="15" x14ac:dyDescent="0.15">
      <c r="B11" s="23"/>
      <c r="C11" s="15"/>
      <c r="D11" s="13"/>
    </row>
    <row r="12" spans="2:4" ht="15" x14ac:dyDescent="0.15">
      <c r="B12" s="23" t="s">
        <v>67</v>
      </c>
      <c r="C12" s="31" t="str">
        <f>VLOOKUP(C4,Inplace!A2:E43,3, FALSE)</f>
        <v xml:space="preserve"> </v>
      </c>
      <c r="D12" s="13"/>
    </row>
    <row r="13" spans="2:4" ht="15" x14ac:dyDescent="0.15">
      <c r="B13" s="23"/>
      <c r="C13" s="15"/>
      <c r="D13" s="13"/>
    </row>
    <row r="14" spans="2:4" ht="15" x14ac:dyDescent="0.15">
      <c r="B14" s="23" t="s">
        <v>68</v>
      </c>
      <c r="C14" s="31" t="str">
        <f>VLOOKUP(C4,Inplace!A2:F43,6, FALSE)</f>
        <v xml:space="preserve"> </v>
      </c>
      <c r="D14" s="13"/>
    </row>
    <row r="15" spans="2:4" ht="12.75" x14ac:dyDescent="0.15">
      <c r="B15" s="15"/>
      <c r="C15" s="15"/>
      <c r="D15" s="14"/>
    </row>
    <row r="16" spans="2:4" x14ac:dyDescent="0.15">
      <c r="B16" s="14"/>
      <c r="C16" s="14"/>
      <c r="D16" s="14"/>
    </row>
    <row r="20" spans="2:4" ht="15" x14ac:dyDescent="0.15">
      <c r="B20" s="26" t="s">
        <v>93</v>
      </c>
      <c r="C20" s="19"/>
      <c r="D20" s="11"/>
    </row>
    <row r="21" spans="2:4" ht="12.75" x14ac:dyDescent="0.15">
      <c r="B21" s="11"/>
      <c r="C21" s="11"/>
      <c r="D21" s="11"/>
    </row>
    <row r="22" spans="2:4" ht="12.75" x14ac:dyDescent="0.15">
      <c r="B22" s="19" t="s">
        <v>66</v>
      </c>
      <c r="C22" s="28" t="s">
        <v>84</v>
      </c>
      <c r="D22" s="11"/>
    </row>
    <row r="23" spans="2:4" ht="20.25" customHeight="1" x14ac:dyDescent="0.15">
      <c r="B23" s="11"/>
      <c r="C23" s="11"/>
      <c r="D23" s="11"/>
    </row>
    <row r="24" spans="2:4" ht="12.75" x14ac:dyDescent="0.15">
      <c r="B24" s="20"/>
      <c r="C24" s="20"/>
      <c r="D24" s="20"/>
    </row>
    <row r="25" spans="2:4" ht="12.75" x14ac:dyDescent="0.15">
      <c r="B25" s="24" t="s">
        <v>63</v>
      </c>
      <c r="C25" s="30" t="str">
        <f>VLOOKUP(C22,SBS!B2:F54,2, FALSE)</f>
        <v xml:space="preserve"> </v>
      </c>
      <c r="D25" s="21"/>
    </row>
    <row r="26" spans="2:4" ht="12.75" x14ac:dyDescent="0.15">
      <c r="B26" s="24"/>
      <c r="C26" s="21"/>
      <c r="D26" s="21"/>
    </row>
    <row r="27" spans="2:4" ht="12.75" x14ac:dyDescent="0.15">
      <c r="B27" s="24" t="s">
        <v>64</v>
      </c>
      <c r="C27" s="30" t="str">
        <f>VLOOKUP(C22,SBS!B2:F54,4, FALSE)</f>
        <v xml:space="preserve"> </v>
      </c>
      <c r="D27" s="21"/>
    </row>
    <row r="28" spans="2:4" ht="12.75" x14ac:dyDescent="0.15">
      <c r="B28" s="24"/>
      <c r="C28" s="21"/>
      <c r="D28" s="21"/>
    </row>
    <row r="29" spans="2:4" ht="12.75" x14ac:dyDescent="0.15">
      <c r="B29" s="24" t="s">
        <v>68</v>
      </c>
      <c r="C29" s="32" t="str">
        <f>SBS!C62</f>
        <v xml:space="preserve"> </v>
      </c>
      <c r="D29" s="20"/>
    </row>
    <row r="30" spans="2:4" ht="22.5" customHeight="1" x14ac:dyDescent="0.15">
      <c r="B30" s="22"/>
      <c r="C30" s="32" t="str">
        <f>SBS!D62</f>
        <v xml:space="preserve"> </v>
      </c>
      <c r="D30" s="20"/>
    </row>
    <row r="31" spans="2:4" ht="14.25" customHeight="1" x14ac:dyDescent="0.15">
      <c r="B31" s="22"/>
      <c r="C31" s="32" t="str">
        <f>SBS!C63</f>
        <v/>
      </c>
      <c r="D31" s="20"/>
    </row>
    <row r="32" spans="2:4" ht="15" customHeight="1" x14ac:dyDescent="0.15">
      <c r="B32" s="22"/>
      <c r="C32" s="32" t="str">
        <f>SBS!D63</f>
        <v/>
      </c>
      <c r="D32" s="20"/>
    </row>
    <row r="33" spans="2:4" ht="18.75" customHeight="1" x14ac:dyDescent="0.15">
      <c r="B33" s="22"/>
      <c r="C33" s="20"/>
      <c r="D33" s="20"/>
    </row>
    <row r="35" spans="2:4" x14ac:dyDescent="0.15">
      <c r="B35" s="10" t="s">
        <v>99</v>
      </c>
    </row>
  </sheetData>
  <sheetProtection sheet="1" objects="1" scenario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SBS!$B$60:$B$107</xm:f>
          </x14:formula1>
          <xm:sqref>C22</xm:sqref>
        </x14:dataValidation>
        <x14:dataValidation type="list" allowBlank="1" showInputMessage="1" showErrorMessage="1" promptTitle="Select your current PME version">
          <x14:formula1>
            <xm:f>Inplace!$A$2:$A$43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/>
  </sheetViews>
  <sheetFormatPr defaultRowHeight="10.5" x14ac:dyDescent="0.15"/>
  <cols>
    <col min="1" max="1" width="28.7109375" style="3" bestFit="1" customWidth="1"/>
    <col min="2" max="2" width="42.5703125" style="6" bestFit="1" customWidth="1"/>
    <col min="3" max="3" width="21.140625" style="6" bestFit="1" customWidth="1"/>
    <col min="4" max="4" width="48.140625" style="3" bestFit="1" customWidth="1"/>
    <col min="5" max="5" width="32.140625" style="3" bestFit="1" customWidth="1"/>
    <col min="6" max="6" width="29.28515625" style="3" bestFit="1" customWidth="1"/>
    <col min="7" max="16384" width="9.140625" style="3"/>
  </cols>
  <sheetData>
    <row r="1" spans="1:6" x14ac:dyDescent="0.15">
      <c r="A1" s="1" t="s">
        <v>0</v>
      </c>
      <c r="B1" s="2" t="s">
        <v>1</v>
      </c>
      <c r="C1" s="2" t="s">
        <v>85</v>
      </c>
      <c r="D1" s="2" t="s">
        <v>87</v>
      </c>
      <c r="E1" s="2" t="s">
        <v>88</v>
      </c>
      <c r="F1" s="2" t="s">
        <v>79</v>
      </c>
    </row>
    <row r="2" spans="1:6" x14ac:dyDescent="0.15">
      <c r="A2" s="3" t="s">
        <v>84</v>
      </c>
      <c r="B2" s="4" t="s">
        <v>86</v>
      </c>
      <c r="C2" s="4" t="s">
        <v>86</v>
      </c>
      <c r="D2" s="5" t="s">
        <v>86</v>
      </c>
      <c r="E2" s="5" t="s">
        <v>86</v>
      </c>
      <c r="F2" s="3" t="s">
        <v>86</v>
      </c>
    </row>
    <row r="3" spans="1:6" x14ac:dyDescent="0.15">
      <c r="A3" s="3" t="s">
        <v>2</v>
      </c>
      <c r="B3" s="4" t="s">
        <v>97</v>
      </c>
      <c r="C3" s="4" t="s">
        <v>3</v>
      </c>
      <c r="D3" s="5" t="s">
        <v>3</v>
      </c>
      <c r="E3" s="5" t="s">
        <v>86</v>
      </c>
      <c r="F3" s="3" t="s">
        <v>3</v>
      </c>
    </row>
    <row r="4" spans="1:6" x14ac:dyDescent="0.15">
      <c r="A4" s="3" t="s">
        <v>4</v>
      </c>
      <c r="B4" s="6" t="s">
        <v>5</v>
      </c>
      <c r="C4" s="4" t="s">
        <v>81</v>
      </c>
      <c r="D4" s="3" t="s">
        <v>89</v>
      </c>
      <c r="E4" s="3" t="s">
        <v>92</v>
      </c>
      <c r="F4" s="3" t="s">
        <v>72</v>
      </c>
    </row>
    <row r="5" spans="1:6" x14ac:dyDescent="0.15">
      <c r="A5" s="3" t="s">
        <v>6</v>
      </c>
      <c r="B5" s="6" t="s">
        <v>7</v>
      </c>
      <c r="C5" s="4" t="s">
        <v>81</v>
      </c>
      <c r="D5" s="3" t="s">
        <v>89</v>
      </c>
      <c r="E5" s="3" t="s">
        <v>92</v>
      </c>
      <c r="F5" s="3" t="s">
        <v>72</v>
      </c>
    </row>
    <row r="6" spans="1:6" x14ac:dyDescent="0.15">
      <c r="A6" s="3" t="s">
        <v>8</v>
      </c>
      <c r="B6" s="6" t="s">
        <v>5</v>
      </c>
      <c r="C6" s="4" t="s">
        <v>81</v>
      </c>
      <c r="D6" s="3" t="s">
        <v>91</v>
      </c>
      <c r="E6" s="5" t="s">
        <v>86</v>
      </c>
      <c r="F6" s="3" t="s">
        <v>72</v>
      </c>
    </row>
    <row r="7" spans="1:6" x14ac:dyDescent="0.15">
      <c r="A7" s="5" t="s">
        <v>9</v>
      </c>
      <c r="B7" s="4" t="s">
        <v>95</v>
      </c>
      <c r="C7" s="4" t="s">
        <v>96</v>
      </c>
      <c r="D7" s="4" t="s">
        <v>96</v>
      </c>
      <c r="E7" s="5" t="s">
        <v>86</v>
      </c>
      <c r="F7" s="3" t="s">
        <v>96</v>
      </c>
    </row>
    <row r="8" spans="1:6" x14ac:dyDescent="0.15">
      <c r="A8" s="5" t="s">
        <v>10</v>
      </c>
      <c r="B8" s="4" t="s">
        <v>11</v>
      </c>
      <c r="C8" s="4" t="s">
        <v>81</v>
      </c>
      <c r="D8" s="5" t="s">
        <v>91</v>
      </c>
      <c r="E8" s="5" t="s">
        <v>86</v>
      </c>
      <c r="F8" s="3" t="s">
        <v>73</v>
      </c>
    </row>
    <row r="9" spans="1:6" x14ac:dyDescent="0.15">
      <c r="A9" s="5" t="s">
        <v>12</v>
      </c>
      <c r="B9" s="4" t="s">
        <v>7</v>
      </c>
      <c r="C9" s="4" t="s">
        <v>81</v>
      </c>
      <c r="D9" s="5" t="s">
        <v>91</v>
      </c>
      <c r="E9" s="5" t="s">
        <v>86</v>
      </c>
      <c r="F9" s="3" t="s">
        <v>72</v>
      </c>
    </row>
    <row r="10" spans="1:6" x14ac:dyDescent="0.15">
      <c r="A10" s="5" t="s">
        <v>13</v>
      </c>
      <c r="B10" s="4" t="s">
        <v>95</v>
      </c>
      <c r="C10" s="4" t="s">
        <v>96</v>
      </c>
      <c r="D10" s="4" t="s">
        <v>96</v>
      </c>
      <c r="E10" s="5" t="s">
        <v>86</v>
      </c>
      <c r="F10" s="3" t="s">
        <v>96</v>
      </c>
    </row>
    <row r="11" spans="1:6" x14ac:dyDescent="0.15">
      <c r="A11" s="3" t="s">
        <v>14</v>
      </c>
      <c r="B11" s="6" t="s">
        <v>15</v>
      </c>
      <c r="C11" s="4" t="s">
        <v>81</v>
      </c>
      <c r="D11" s="3" t="s">
        <v>91</v>
      </c>
      <c r="E11" s="5" t="s">
        <v>86</v>
      </c>
      <c r="F11" s="3" t="s">
        <v>73</v>
      </c>
    </row>
    <row r="12" spans="1:6" x14ac:dyDescent="0.15">
      <c r="A12" s="3" t="s">
        <v>16</v>
      </c>
      <c r="B12" s="6" t="s">
        <v>5</v>
      </c>
      <c r="C12" s="4" t="s">
        <v>81</v>
      </c>
      <c r="D12" s="3" t="s">
        <v>90</v>
      </c>
      <c r="E12" s="3" t="s">
        <v>92</v>
      </c>
      <c r="F12" s="3" t="s">
        <v>72</v>
      </c>
    </row>
    <row r="13" spans="1:6" x14ac:dyDescent="0.15">
      <c r="A13" s="3" t="s">
        <v>17</v>
      </c>
      <c r="B13" s="6" t="s">
        <v>18</v>
      </c>
      <c r="C13" s="4" t="s">
        <v>81</v>
      </c>
      <c r="D13" s="3" t="s">
        <v>90</v>
      </c>
      <c r="E13" s="3" t="s">
        <v>92</v>
      </c>
      <c r="F13" s="3" t="s">
        <v>74</v>
      </c>
    </row>
    <row r="14" spans="1:6" x14ac:dyDescent="0.15">
      <c r="A14" s="3" t="s">
        <v>19</v>
      </c>
      <c r="B14" s="6" t="s">
        <v>11</v>
      </c>
      <c r="C14" s="4" t="s">
        <v>81</v>
      </c>
      <c r="D14" s="3" t="s">
        <v>90</v>
      </c>
      <c r="E14" s="3" t="s">
        <v>92</v>
      </c>
      <c r="F14" s="3" t="s">
        <v>73</v>
      </c>
    </row>
    <row r="15" spans="1:6" x14ac:dyDescent="0.15">
      <c r="A15" s="3" t="s">
        <v>20</v>
      </c>
      <c r="B15" s="6" t="s">
        <v>7</v>
      </c>
      <c r="C15" s="4" t="s">
        <v>81</v>
      </c>
      <c r="D15" s="3" t="s">
        <v>90</v>
      </c>
      <c r="E15" s="3" t="s">
        <v>92</v>
      </c>
      <c r="F15" s="3" t="s">
        <v>72</v>
      </c>
    </row>
    <row r="16" spans="1:6" x14ac:dyDescent="0.15">
      <c r="A16" s="3" t="s">
        <v>21</v>
      </c>
      <c r="B16" s="6" t="s">
        <v>22</v>
      </c>
      <c r="C16" s="4" t="s">
        <v>81</v>
      </c>
      <c r="D16" s="3" t="s">
        <v>90</v>
      </c>
      <c r="E16" s="3" t="s">
        <v>92</v>
      </c>
      <c r="F16" s="3" t="s">
        <v>74</v>
      </c>
    </row>
    <row r="17" spans="1:6" x14ac:dyDescent="0.15">
      <c r="A17" s="3" t="s">
        <v>23</v>
      </c>
      <c r="B17" s="6" t="s">
        <v>15</v>
      </c>
      <c r="C17" s="4" t="s">
        <v>81</v>
      </c>
      <c r="D17" s="3" t="s">
        <v>90</v>
      </c>
      <c r="E17" s="3" t="s">
        <v>92</v>
      </c>
      <c r="F17" s="3" t="s">
        <v>73</v>
      </c>
    </row>
    <row r="18" spans="1:6" x14ac:dyDescent="0.15">
      <c r="A18" s="3" t="s">
        <v>24</v>
      </c>
      <c r="B18" s="6" t="s">
        <v>5</v>
      </c>
      <c r="C18" s="4" t="s">
        <v>81</v>
      </c>
      <c r="D18" s="3" t="s">
        <v>90</v>
      </c>
      <c r="E18" s="3" t="s">
        <v>92</v>
      </c>
      <c r="F18" s="3" t="s">
        <v>72</v>
      </c>
    </row>
    <row r="19" spans="1:6" x14ac:dyDescent="0.15">
      <c r="A19" s="3" t="s">
        <v>25</v>
      </c>
      <c r="B19" s="6" t="s">
        <v>18</v>
      </c>
      <c r="C19" s="4" t="s">
        <v>81</v>
      </c>
      <c r="D19" s="3" t="s">
        <v>90</v>
      </c>
      <c r="E19" s="3" t="s">
        <v>92</v>
      </c>
      <c r="F19" s="3" t="s">
        <v>74</v>
      </c>
    </row>
    <row r="20" spans="1:6" x14ac:dyDescent="0.15">
      <c r="A20" s="3" t="s">
        <v>26</v>
      </c>
      <c r="B20" s="6" t="s">
        <v>11</v>
      </c>
      <c r="C20" s="4" t="s">
        <v>81</v>
      </c>
      <c r="D20" s="3" t="s">
        <v>90</v>
      </c>
      <c r="E20" s="3" t="s">
        <v>92</v>
      </c>
      <c r="F20" s="3" t="s">
        <v>73</v>
      </c>
    </row>
    <row r="21" spans="1:6" x14ac:dyDescent="0.15">
      <c r="A21" s="3" t="s">
        <v>27</v>
      </c>
      <c r="B21" s="6" t="s">
        <v>7</v>
      </c>
      <c r="C21" s="4" t="s">
        <v>81</v>
      </c>
      <c r="D21" s="3" t="s">
        <v>90</v>
      </c>
      <c r="E21" s="3" t="s">
        <v>92</v>
      </c>
      <c r="F21" s="3" t="s">
        <v>72</v>
      </c>
    </row>
    <row r="22" spans="1:6" x14ac:dyDescent="0.15">
      <c r="A22" s="3" t="s">
        <v>28</v>
      </c>
      <c r="B22" s="6" t="s">
        <v>22</v>
      </c>
      <c r="C22" s="4" t="s">
        <v>81</v>
      </c>
      <c r="D22" s="3" t="s">
        <v>90</v>
      </c>
      <c r="E22" s="3" t="s">
        <v>92</v>
      </c>
      <c r="F22" s="3" t="s">
        <v>74</v>
      </c>
    </row>
    <row r="23" spans="1:6" x14ac:dyDescent="0.15">
      <c r="A23" s="3" t="s">
        <v>29</v>
      </c>
      <c r="B23" s="6" t="s">
        <v>15</v>
      </c>
      <c r="C23" s="4" t="s">
        <v>81</v>
      </c>
      <c r="D23" s="3" t="s">
        <v>90</v>
      </c>
      <c r="E23" s="3" t="s">
        <v>92</v>
      </c>
      <c r="F23" s="3" t="s">
        <v>73</v>
      </c>
    </row>
    <row r="24" spans="1:6" x14ac:dyDescent="0.15">
      <c r="A24" s="3" t="s">
        <v>30</v>
      </c>
      <c r="B24" s="6" t="s">
        <v>5</v>
      </c>
      <c r="C24" s="4" t="s">
        <v>81</v>
      </c>
      <c r="D24" s="3" t="s">
        <v>91</v>
      </c>
      <c r="E24" s="5" t="s">
        <v>86</v>
      </c>
      <c r="F24" s="3" t="s">
        <v>72</v>
      </c>
    </row>
    <row r="25" spans="1:6" x14ac:dyDescent="0.15">
      <c r="A25" s="3" t="s">
        <v>31</v>
      </c>
      <c r="B25" s="6" t="s">
        <v>18</v>
      </c>
      <c r="C25" s="4" t="s">
        <v>81</v>
      </c>
      <c r="D25" s="3" t="s">
        <v>91</v>
      </c>
      <c r="E25" s="5" t="s">
        <v>86</v>
      </c>
      <c r="F25" s="3" t="s">
        <v>74</v>
      </c>
    </row>
    <row r="26" spans="1:6" x14ac:dyDescent="0.15">
      <c r="A26" s="3" t="s">
        <v>32</v>
      </c>
      <c r="B26" s="6" t="s">
        <v>11</v>
      </c>
      <c r="C26" s="4" t="s">
        <v>81</v>
      </c>
      <c r="D26" s="3" t="s">
        <v>91</v>
      </c>
      <c r="E26" s="5" t="s">
        <v>86</v>
      </c>
      <c r="F26" s="3" t="s">
        <v>73</v>
      </c>
    </row>
    <row r="27" spans="1:6" x14ac:dyDescent="0.15">
      <c r="A27" s="3" t="s">
        <v>33</v>
      </c>
      <c r="B27" s="6" t="s">
        <v>7</v>
      </c>
      <c r="C27" s="4" t="s">
        <v>81</v>
      </c>
      <c r="D27" s="3" t="s">
        <v>91</v>
      </c>
      <c r="E27" s="5" t="s">
        <v>86</v>
      </c>
      <c r="F27" s="3" t="s">
        <v>72</v>
      </c>
    </row>
    <row r="28" spans="1:6" x14ac:dyDescent="0.15">
      <c r="A28" s="3" t="s">
        <v>34</v>
      </c>
      <c r="B28" s="6" t="s">
        <v>22</v>
      </c>
      <c r="C28" s="4" t="s">
        <v>81</v>
      </c>
      <c r="D28" s="3" t="s">
        <v>91</v>
      </c>
      <c r="E28" s="5" t="s">
        <v>86</v>
      </c>
      <c r="F28" s="3" t="s">
        <v>74</v>
      </c>
    </row>
    <row r="29" spans="1:6" x14ac:dyDescent="0.15">
      <c r="A29" s="3" t="s">
        <v>35</v>
      </c>
      <c r="B29" s="6" t="s">
        <v>15</v>
      </c>
      <c r="C29" s="4" t="s">
        <v>81</v>
      </c>
      <c r="D29" s="3" t="s">
        <v>91</v>
      </c>
      <c r="E29" s="5" t="s">
        <v>86</v>
      </c>
      <c r="F29" s="3" t="s">
        <v>73</v>
      </c>
    </row>
    <row r="30" spans="1:6" x14ac:dyDescent="0.15">
      <c r="A30" s="3" t="s">
        <v>36</v>
      </c>
      <c r="B30" s="6" t="s">
        <v>5</v>
      </c>
      <c r="C30" s="4" t="s">
        <v>81</v>
      </c>
      <c r="D30" s="3" t="s">
        <v>37</v>
      </c>
      <c r="E30" s="5" t="s">
        <v>86</v>
      </c>
      <c r="F30" s="3" t="s">
        <v>72</v>
      </c>
    </row>
    <row r="31" spans="1:6" x14ac:dyDescent="0.15">
      <c r="A31" s="3" t="s">
        <v>38</v>
      </c>
      <c r="B31" s="6" t="s">
        <v>18</v>
      </c>
      <c r="C31" s="4" t="s">
        <v>81</v>
      </c>
      <c r="D31" s="3" t="s">
        <v>37</v>
      </c>
      <c r="E31" s="5" t="s">
        <v>86</v>
      </c>
      <c r="F31" s="3" t="s">
        <v>74</v>
      </c>
    </row>
    <row r="32" spans="1:6" x14ac:dyDescent="0.15">
      <c r="A32" s="3" t="s">
        <v>39</v>
      </c>
      <c r="B32" s="6" t="s">
        <v>11</v>
      </c>
      <c r="C32" s="4" t="s">
        <v>81</v>
      </c>
      <c r="D32" s="3" t="s">
        <v>37</v>
      </c>
      <c r="E32" s="5" t="s">
        <v>86</v>
      </c>
      <c r="F32" s="3" t="s">
        <v>73</v>
      </c>
    </row>
    <row r="33" spans="1:6" x14ac:dyDescent="0.15">
      <c r="A33" s="5" t="s">
        <v>40</v>
      </c>
      <c r="B33" s="6" t="s">
        <v>5</v>
      </c>
      <c r="C33" s="4" t="s">
        <v>81</v>
      </c>
      <c r="D33" s="3" t="s">
        <v>37</v>
      </c>
      <c r="E33" s="5" t="s">
        <v>86</v>
      </c>
      <c r="F33" s="3" t="s">
        <v>72</v>
      </c>
    </row>
    <row r="34" spans="1:6" x14ac:dyDescent="0.15">
      <c r="A34" s="3" t="s">
        <v>41</v>
      </c>
      <c r="B34" s="6" t="s">
        <v>7</v>
      </c>
      <c r="C34" s="4" t="s">
        <v>81</v>
      </c>
      <c r="D34" s="3" t="s">
        <v>37</v>
      </c>
      <c r="E34" s="5" t="s">
        <v>86</v>
      </c>
      <c r="F34" s="3" t="s">
        <v>72</v>
      </c>
    </row>
    <row r="35" spans="1:6" x14ac:dyDescent="0.15">
      <c r="A35" s="3" t="s">
        <v>42</v>
      </c>
      <c r="B35" s="6" t="s">
        <v>22</v>
      </c>
      <c r="C35" s="4" t="s">
        <v>81</v>
      </c>
      <c r="D35" s="3" t="s">
        <v>37</v>
      </c>
      <c r="E35" s="5" t="s">
        <v>86</v>
      </c>
      <c r="F35" s="3" t="s">
        <v>74</v>
      </c>
    </row>
    <row r="36" spans="1:6" x14ac:dyDescent="0.15">
      <c r="A36" s="3" t="s">
        <v>43</v>
      </c>
      <c r="B36" s="6" t="s">
        <v>15</v>
      </c>
      <c r="C36" s="4" t="s">
        <v>81</v>
      </c>
      <c r="D36" s="3" t="s">
        <v>37</v>
      </c>
      <c r="E36" s="5" t="s">
        <v>86</v>
      </c>
      <c r="F36" s="3" t="s">
        <v>73</v>
      </c>
    </row>
    <row r="37" spans="1:6" x14ac:dyDescent="0.15">
      <c r="A37" s="5" t="s">
        <v>44</v>
      </c>
      <c r="B37" s="6" t="s">
        <v>7</v>
      </c>
      <c r="C37" s="4" t="s">
        <v>81</v>
      </c>
      <c r="D37" s="3" t="s">
        <v>37</v>
      </c>
      <c r="E37" s="5" t="s">
        <v>86</v>
      </c>
      <c r="F37" s="3" t="s">
        <v>72</v>
      </c>
    </row>
    <row r="38" spans="1:6" x14ac:dyDescent="0.15">
      <c r="A38" s="3" t="s">
        <v>45</v>
      </c>
      <c r="B38" s="6" t="s">
        <v>5</v>
      </c>
      <c r="C38" s="4" t="s">
        <v>81</v>
      </c>
      <c r="D38" s="3" t="s">
        <v>37</v>
      </c>
      <c r="E38" s="5" t="s">
        <v>86</v>
      </c>
      <c r="F38" s="3" t="s">
        <v>72</v>
      </c>
    </row>
    <row r="39" spans="1:6" x14ac:dyDescent="0.15">
      <c r="A39" s="3" t="s">
        <v>46</v>
      </c>
      <c r="B39" s="6" t="s">
        <v>18</v>
      </c>
      <c r="C39" s="4" t="s">
        <v>81</v>
      </c>
      <c r="D39" s="3" t="s">
        <v>37</v>
      </c>
      <c r="E39" s="5" t="s">
        <v>86</v>
      </c>
      <c r="F39" s="3" t="s">
        <v>74</v>
      </c>
    </row>
    <row r="40" spans="1:6" x14ac:dyDescent="0.15">
      <c r="A40" s="3" t="s">
        <v>47</v>
      </c>
      <c r="B40" s="6" t="s">
        <v>11</v>
      </c>
      <c r="C40" s="4" t="s">
        <v>81</v>
      </c>
      <c r="D40" s="3" t="s">
        <v>37</v>
      </c>
      <c r="E40" s="5" t="s">
        <v>86</v>
      </c>
      <c r="F40" s="3" t="s">
        <v>73</v>
      </c>
    </row>
    <row r="41" spans="1:6" x14ac:dyDescent="0.15">
      <c r="A41" s="3" t="s">
        <v>48</v>
      </c>
      <c r="B41" s="6" t="s">
        <v>7</v>
      </c>
      <c r="C41" s="4" t="s">
        <v>81</v>
      </c>
      <c r="D41" s="3" t="s">
        <v>37</v>
      </c>
      <c r="E41" s="5" t="s">
        <v>86</v>
      </c>
      <c r="F41" s="3" t="s">
        <v>72</v>
      </c>
    </row>
    <row r="42" spans="1:6" x14ac:dyDescent="0.15">
      <c r="A42" s="3" t="s">
        <v>49</v>
      </c>
      <c r="B42" s="6" t="s">
        <v>22</v>
      </c>
      <c r="C42" s="4" t="s">
        <v>81</v>
      </c>
      <c r="D42" s="3" t="s">
        <v>37</v>
      </c>
      <c r="E42" s="5" t="s">
        <v>86</v>
      </c>
      <c r="F42" s="3" t="s">
        <v>74</v>
      </c>
    </row>
    <row r="43" spans="1:6" x14ac:dyDescent="0.15">
      <c r="A43" s="3" t="s">
        <v>50</v>
      </c>
      <c r="B43" s="6" t="s">
        <v>15</v>
      </c>
      <c r="C43" s="4" t="s">
        <v>81</v>
      </c>
      <c r="D43" s="3" t="s">
        <v>37</v>
      </c>
      <c r="E43" s="5" t="s">
        <v>86</v>
      </c>
      <c r="F43" s="3" t="s">
        <v>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workbookViewId="0"/>
  </sheetViews>
  <sheetFormatPr defaultRowHeight="10.5" x14ac:dyDescent="0.15"/>
  <cols>
    <col min="1" max="1" width="3.140625" style="3" bestFit="1" customWidth="1"/>
    <col min="2" max="2" width="29.42578125" style="3" bestFit="1" customWidth="1"/>
    <col min="3" max="3" width="38.7109375" style="6" bestFit="1" customWidth="1"/>
    <col min="4" max="4" width="27" style="3" bestFit="1" customWidth="1"/>
    <col min="5" max="5" width="45.85546875" style="3" bestFit="1" customWidth="1"/>
    <col min="6" max="6" width="52" style="3" bestFit="1" customWidth="1"/>
    <col min="7" max="16384" width="9.140625" style="3"/>
  </cols>
  <sheetData>
    <row r="1" spans="1:6" x14ac:dyDescent="0.15">
      <c r="A1" s="1" t="s">
        <v>71</v>
      </c>
      <c r="B1" s="1" t="s">
        <v>69</v>
      </c>
      <c r="C1" s="2" t="s">
        <v>1</v>
      </c>
      <c r="D1" s="2" t="s">
        <v>85</v>
      </c>
      <c r="E1" s="2" t="s">
        <v>52</v>
      </c>
      <c r="F1" s="7" t="s">
        <v>79</v>
      </c>
    </row>
    <row r="2" spans="1:6" x14ac:dyDescent="0.15">
      <c r="A2" s="3">
        <v>1</v>
      </c>
      <c r="B2" s="3" t="s">
        <v>84</v>
      </c>
      <c r="C2" s="3" t="s">
        <v>86</v>
      </c>
      <c r="D2" s="3" t="s">
        <v>86</v>
      </c>
      <c r="E2" s="3" t="s">
        <v>86</v>
      </c>
      <c r="F2" s="3" t="s">
        <v>86</v>
      </c>
    </row>
    <row r="3" spans="1:6" x14ac:dyDescent="0.15">
      <c r="A3" s="3">
        <v>2</v>
      </c>
      <c r="B3" s="3" t="s">
        <v>98</v>
      </c>
      <c r="C3" s="4" t="s">
        <v>95</v>
      </c>
      <c r="D3" s="3" t="s">
        <v>96</v>
      </c>
      <c r="E3" s="3" t="s">
        <v>96</v>
      </c>
      <c r="F3" s="3" t="s">
        <v>86</v>
      </c>
    </row>
    <row r="4" spans="1:6" x14ac:dyDescent="0.15">
      <c r="A4" s="3">
        <v>3</v>
      </c>
      <c r="B4" s="3" t="s">
        <v>53</v>
      </c>
      <c r="C4" s="6" t="s">
        <v>5</v>
      </c>
      <c r="D4" s="3" t="s">
        <v>82</v>
      </c>
      <c r="E4" s="3" t="s">
        <v>75</v>
      </c>
      <c r="F4" s="3" t="s">
        <v>54</v>
      </c>
    </row>
    <row r="5" spans="1:6" x14ac:dyDescent="0.15">
      <c r="A5" s="3">
        <v>4</v>
      </c>
      <c r="B5" s="3" t="s">
        <v>55</v>
      </c>
      <c r="C5" s="6" t="s">
        <v>7</v>
      </c>
      <c r="D5" s="3" t="s">
        <v>82</v>
      </c>
      <c r="E5" s="3" t="s">
        <v>75</v>
      </c>
      <c r="F5" s="3" t="s">
        <v>54</v>
      </c>
    </row>
    <row r="6" spans="1:6" x14ac:dyDescent="0.15">
      <c r="A6" s="3">
        <v>5</v>
      </c>
      <c r="B6" s="3" t="s">
        <v>56</v>
      </c>
      <c r="C6" s="6" t="s">
        <v>5</v>
      </c>
      <c r="D6" s="3" t="s">
        <v>82</v>
      </c>
      <c r="E6" s="3" t="s">
        <v>37</v>
      </c>
      <c r="F6" s="3" t="s">
        <v>54</v>
      </c>
    </row>
    <row r="7" spans="1:6" x14ac:dyDescent="0.15">
      <c r="A7" s="3">
        <v>6</v>
      </c>
      <c r="B7" s="3" t="s">
        <v>57</v>
      </c>
      <c r="C7" s="27" t="s">
        <v>95</v>
      </c>
      <c r="D7" s="3" t="s">
        <v>96</v>
      </c>
      <c r="E7" s="3" t="s">
        <v>96</v>
      </c>
      <c r="F7" s="3" t="s">
        <v>86</v>
      </c>
    </row>
    <row r="8" spans="1:6" x14ac:dyDescent="0.15">
      <c r="A8" s="3">
        <v>7</v>
      </c>
      <c r="B8" s="3" t="s">
        <v>58</v>
      </c>
      <c r="C8" s="4" t="s">
        <v>7</v>
      </c>
      <c r="D8" s="3" t="s">
        <v>82</v>
      </c>
      <c r="E8" s="3" t="s">
        <v>37</v>
      </c>
      <c r="F8" s="3" t="s">
        <v>54</v>
      </c>
    </row>
    <row r="9" spans="1:6" x14ac:dyDescent="0.15">
      <c r="A9" s="3">
        <v>8</v>
      </c>
      <c r="B9" s="3" t="s">
        <v>59</v>
      </c>
      <c r="C9" s="27" t="s">
        <v>95</v>
      </c>
      <c r="D9" s="3" t="s">
        <v>96</v>
      </c>
      <c r="E9" s="3" t="s">
        <v>96</v>
      </c>
      <c r="F9" s="3" t="s">
        <v>86</v>
      </c>
    </row>
    <row r="10" spans="1:6" x14ac:dyDescent="0.15">
      <c r="A10" s="3">
        <v>9</v>
      </c>
      <c r="B10" s="3" t="s">
        <v>4</v>
      </c>
      <c r="C10" s="4" t="s">
        <v>5</v>
      </c>
      <c r="D10" s="3" t="s">
        <v>83</v>
      </c>
      <c r="E10" s="3" t="s">
        <v>76</v>
      </c>
      <c r="F10" s="3" t="s">
        <v>60</v>
      </c>
    </row>
    <row r="11" spans="1:6" x14ac:dyDescent="0.15">
      <c r="A11" s="3">
        <v>10</v>
      </c>
      <c r="B11" s="3" t="s">
        <v>6</v>
      </c>
      <c r="C11" s="4" t="s">
        <v>7</v>
      </c>
      <c r="D11" s="3" t="s">
        <v>83</v>
      </c>
      <c r="E11" s="3" t="s">
        <v>76</v>
      </c>
      <c r="F11" s="3" t="s">
        <v>60</v>
      </c>
    </row>
    <row r="12" spans="1:6" x14ac:dyDescent="0.15">
      <c r="A12" s="3">
        <v>11</v>
      </c>
      <c r="B12" s="3" t="s">
        <v>8</v>
      </c>
      <c r="C12" s="4" t="s">
        <v>5</v>
      </c>
      <c r="D12" s="3" t="s">
        <v>83</v>
      </c>
      <c r="E12" s="3" t="s">
        <v>37</v>
      </c>
      <c r="F12" s="3" t="s">
        <v>60</v>
      </c>
    </row>
    <row r="13" spans="1:6" x14ac:dyDescent="0.15">
      <c r="A13" s="3">
        <v>12</v>
      </c>
      <c r="B13" s="3" t="s">
        <v>9</v>
      </c>
      <c r="C13" s="27" t="s">
        <v>95</v>
      </c>
      <c r="D13" s="3" t="s">
        <v>96</v>
      </c>
      <c r="E13" s="3" t="s">
        <v>96</v>
      </c>
      <c r="F13" s="3" t="s">
        <v>86</v>
      </c>
    </row>
    <row r="14" spans="1:6" x14ac:dyDescent="0.15">
      <c r="A14" s="3">
        <v>13</v>
      </c>
      <c r="B14" s="3" t="s">
        <v>10</v>
      </c>
      <c r="C14" s="4" t="s">
        <v>11</v>
      </c>
      <c r="D14" s="3" t="s">
        <v>83</v>
      </c>
      <c r="E14" s="3" t="s">
        <v>37</v>
      </c>
      <c r="F14" s="3" t="s">
        <v>60</v>
      </c>
    </row>
    <row r="15" spans="1:6" x14ac:dyDescent="0.15">
      <c r="A15" s="3">
        <v>14</v>
      </c>
      <c r="B15" s="3" t="s">
        <v>12</v>
      </c>
      <c r="C15" s="4" t="s">
        <v>7</v>
      </c>
      <c r="D15" s="3" t="s">
        <v>83</v>
      </c>
      <c r="E15" s="3" t="s">
        <v>37</v>
      </c>
      <c r="F15" s="3" t="s">
        <v>60</v>
      </c>
    </row>
    <row r="16" spans="1:6" x14ac:dyDescent="0.15">
      <c r="A16" s="3">
        <v>15</v>
      </c>
      <c r="B16" s="3" t="s">
        <v>13</v>
      </c>
      <c r="C16" s="27" t="s">
        <v>95</v>
      </c>
      <c r="D16" s="3" t="s">
        <v>96</v>
      </c>
      <c r="E16" s="3" t="s">
        <v>96</v>
      </c>
      <c r="F16" s="3" t="s">
        <v>86</v>
      </c>
    </row>
    <row r="17" spans="1:6" x14ac:dyDescent="0.15">
      <c r="A17" s="3">
        <v>16</v>
      </c>
      <c r="B17" s="3" t="s">
        <v>14</v>
      </c>
      <c r="C17" s="4" t="s">
        <v>15</v>
      </c>
      <c r="D17" s="3" t="s">
        <v>83</v>
      </c>
      <c r="E17" s="3" t="s">
        <v>37</v>
      </c>
      <c r="F17" s="3" t="s">
        <v>60</v>
      </c>
    </row>
    <row r="18" spans="1:6" x14ac:dyDescent="0.15">
      <c r="A18" s="3">
        <v>17</v>
      </c>
      <c r="B18" s="3" t="s">
        <v>16</v>
      </c>
      <c r="C18" s="6" t="s">
        <v>5</v>
      </c>
      <c r="D18" s="3" t="s">
        <v>82</v>
      </c>
      <c r="E18" s="3" t="s">
        <v>77</v>
      </c>
      <c r="F18" s="3" t="s">
        <v>54</v>
      </c>
    </row>
    <row r="19" spans="1:6" x14ac:dyDescent="0.15">
      <c r="B19" s="5" t="s">
        <v>16</v>
      </c>
      <c r="C19" s="6" t="s">
        <v>5</v>
      </c>
      <c r="D19" s="3" t="s">
        <v>94</v>
      </c>
      <c r="E19" s="3" t="s">
        <v>77</v>
      </c>
      <c r="F19" s="3" t="s">
        <v>61</v>
      </c>
    </row>
    <row r="20" spans="1:6" x14ac:dyDescent="0.15">
      <c r="A20" s="3">
        <v>18</v>
      </c>
      <c r="B20" s="5" t="s">
        <v>17</v>
      </c>
      <c r="C20" s="6" t="s">
        <v>18</v>
      </c>
      <c r="D20" s="3" t="s">
        <v>83</v>
      </c>
      <c r="E20" s="3" t="s">
        <v>77</v>
      </c>
      <c r="F20" s="3" t="s">
        <v>61</v>
      </c>
    </row>
    <row r="21" spans="1:6" x14ac:dyDescent="0.15">
      <c r="A21" s="3">
        <v>19</v>
      </c>
      <c r="B21" s="5" t="s">
        <v>19</v>
      </c>
      <c r="C21" s="6" t="s">
        <v>11</v>
      </c>
      <c r="D21" s="3" t="s">
        <v>83</v>
      </c>
      <c r="E21" s="3" t="s">
        <v>77</v>
      </c>
      <c r="F21" s="3" t="s">
        <v>61</v>
      </c>
    </row>
    <row r="22" spans="1:6" x14ac:dyDescent="0.15">
      <c r="A22" s="3">
        <v>20</v>
      </c>
      <c r="B22" s="5" t="s">
        <v>20</v>
      </c>
      <c r="C22" s="6" t="s">
        <v>7</v>
      </c>
      <c r="D22" s="3" t="s">
        <v>83</v>
      </c>
      <c r="E22" s="3" t="s">
        <v>77</v>
      </c>
      <c r="F22" s="3" t="s">
        <v>61</v>
      </c>
    </row>
    <row r="23" spans="1:6" x14ac:dyDescent="0.15">
      <c r="A23" s="3">
        <v>21</v>
      </c>
      <c r="B23" s="5" t="s">
        <v>21</v>
      </c>
      <c r="C23" s="6" t="s">
        <v>22</v>
      </c>
      <c r="D23" s="3" t="s">
        <v>83</v>
      </c>
      <c r="E23" s="3" t="s">
        <v>77</v>
      </c>
      <c r="F23" s="3" t="s">
        <v>61</v>
      </c>
    </row>
    <row r="24" spans="1:6" x14ac:dyDescent="0.15">
      <c r="A24" s="3">
        <v>22</v>
      </c>
      <c r="B24" s="5" t="s">
        <v>23</v>
      </c>
      <c r="C24" s="6" t="s">
        <v>15</v>
      </c>
      <c r="D24" s="3" t="s">
        <v>83</v>
      </c>
      <c r="E24" s="3" t="s">
        <v>77</v>
      </c>
      <c r="F24" s="3" t="s">
        <v>61</v>
      </c>
    </row>
    <row r="25" spans="1:6" x14ac:dyDescent="0.15">
      <c r="A25" s="3">
        <v>23</v>
      </c>
      <c r="B25" s="5" t="s">
        <v>24</v>
      </c>
      <c r="C25" s="6" t="s">
        <v>5</v>
      </c>
      <c r="D25" s="3" t="s">
        <v>82</v>
      </c>
      <c r="E25" s="3" t="s">
        <v>77</v>
      </c>
      <c r="F25" s="3" t="s">
        <v>54</v>
      </c>
    </row>
    <row r="26" spans="1:6" x14ac:dyDescent="0.15">
      <c r="B26" s="5" t="s">
        <v>24</v>
      </c>
      <c r="C26" s="6" t="s">
        <v>5</v>
      </c>
      <c r="D26" s="3" t="s">
        <v>94</v>
      </c>
      <c r="E26" s="3" t="s">
        <v>77</v>
      </c>
      <c r="F26" s="3" t="s">
        <v>61</v>
      </c>
    </row>
    <row r="27" spans="1:6" x14ac:dyDescent="0.15">
      <c r="A27" s="3">
        <v>24</v>
      </c>
      <c r="B27" s="5" t="s">
        <v>25</v>
      </c>
      <c r="C27" s="6" t="s">
        <v>18</v>
      </c>
      <c r="D27" s="3" t="s">
        <v>83</v>
      </c>
      <c r="E27" s="3" t="s">
        <v>77</v>
      </c>
      <c r="F27" s="3" t="s">
        <v>61</v>
      </c>
    </row>
    <row r="28" spans="1:6" x14ac:dyDescent="0.15">
      <c r="A28" s="3">
        <v>25</v>
      </c>
      <c r="B28" s="5" t="s">
        <v>26</v>
      </c>
      <c r="C28" s="6" t="s">
        <v>11</v>
      </c>
      <c r="D28" s="3" t="s">
        <v>83</v>
      </c>
      <c r="E28" s="3" t="s">
        <v>77</v>
      </c>
      <c r="F28" s="3" t="s">
        <v>61</v>
      </c>
    </row>
    <row r="29" spans="1:6" x14ac:dyDescent="0.15">
      <c r="A29" s="3">
        <v>26</v>
      </c>
      <c r="B29" s="5" t="s">
        <v>27</v>
      </c>
      <c r="C29" s="6" t="s">
        <v>7</v>
      </c>
      <c r="D29" s="3" t="s">
        <v>83</v>
      </c>
      <c r="E29" s="3" t="s">
        <v>77</v>
      </c>
      <c r="F29" s="3" t="s">
        <v>61</v>
      </c>
    </row>
    <row r="30" spans="1:6" x14ac:dyDescent="0.15">
      <c r="A30" s="3">
        <v>27</v>
      </c>
      <c r="B30" s="5" t="s">
        <v>28</v>
      </c>
      <c r="C30" s="6" t="s">
        <v>22</v>
      </c>
      <c r="D30" s="3" t="s">
        <v>83</v>
      </c>
      <c r="E30" s="3" t="s">
        <v>77</v>
      </c>
      <c r="F30" s="3" t="s">
        <v>61</v>
      </c>
    </row>
    <row r="31" spans="1:6" x14ac:dyDescent="0.15">
      <c r="A31" s="3">
        <v>28</v>
      </c>
      <c r="B31" s="5" t="s">
        <v>29</v>
      </c>
      <c r="C31" s="6" t="s">
        <v>15</v>
      </c>
      <c r="D31" s="3" t="s">
        <v>83</v>
      </c>
      <c r="E31" s="3" t="s">
        <v>77</v>
      </c>
      <c r="F31" s="3" t="s">
        <v>61</v>
      </c>
    </row>
    <row r="32" spans="1:6" x14ac:dyDescent="0.15">
      <c r="A32" s="3">
        <v>29</v>
      </c>
      <c r="B32" s="5" t="s">
        <v>30</v>
      </c>
      <c r="C32" s="6" t="s">
        <v>5</v>
      </c>
      <c r="D32" s="3" t="s">
        <v>82</v>
      </c>
      <c r="E32" s="3" t="s">
        <v>37</v>
      </c>
      <c r="F32" s="3" t="s">
        <v>54</v>
      </c>
    </row>
    <row r="33" spans="1:6" x14ac:dyDescent="0.15">
      <c r="B33" s="5" t="s">
        <v>30</v>
      </c>
      <c r="C33" s="6" t="s">
        <v>5</v>
      </c>
      <c r="D33" s="3" t="s">
        <v>94</v>
      </c>
      <c r="E33" s="3" t="s">
        <v>37</v>
      </c>
      <c r="F33" s="3" t="s">
        <v>61</v>
      </c>
    </row>
    <row r="34" spans="1:6" x14ac:dyDescent="0.15">
      <c r="A34" s="3">
        <v>30</v>
      </c>
      <c r="B34" s="5" t="s">
        <v>31</v>
      </c>
      <c r="C34" s="6" t="s">
        <v>18</v>
      </c>
      <c r="D34" s="3" t="s">
        <v>83</v>
      </c>
      <c r="E34" s="3" t="s">
        <v>37</v>
      </c>
      <c r="F34" s="3" t="s">
        <v>61</v>
      </c>
    </row>
    <row r="35" spans="1:6" x14ac:dyDescent="0.15">
      <c r="A35" s="3">
        <v>31</v>
      </c>
      <c r="B35" s="5" t="s">
        <v>32</v>
      </c>
      <c r="C35" s="6" t="s">
        <v>11</v>
      </c>
      <c r="D35" s="3" t="s">
        <v>83</v>
      </c>
      <c r="E35" s="3" t="s">
        <v>37</v>
      </c>
      <c r="F35" s="3" t="s">
        <v>61</v>
      </c>
    </row>
    <row r="36" spans="1:6" x14ac:dyDescent="0.15">
      <c r="A36" s="3">
        <v>32</v>
      </c>
      <c r="B36" s="5" t="s">
        <v>33</v>
      </c>
      <c r="C36" s="6" t="s">
        <v>7</v>
      </c>
      <c r="D36" s="3" t="s">
        <v>83</v>
      </c>
      <c r="E36" s="3" t="s">
        <v>37</v>
      </c>
      <c r="F36" s="3" t="s">
        <v>61</v>
      </c>
    </row>
    <row r="37" spans="1:6" x14ac:dyDescent="0.15">
      <c r="A37" s="3">
        <v>33</v>
      </c>
      <c r="B37" s="5" t="s">
        <v>34</v>
      </c>
      <c r="C37" s="6" t="s">
        <v>22</v>
      </c>
      <c r="D37" s="3" t="s">
        <v>83</v>
      </c>
      <c r="E37" s="3" t="s">
        <v>37</v>
      </c>
      <c r="F37" s="3" t="s">
        <v>61</v>
      </c>
    </row>
    <row r="38" spans="1:6" x14ac:dyDescent="0.15">
      <c r="A38" s="3">
        <v>34</v>
      </c>
      <c r="B38" s="5" t="s">
        <v>35</v>
      </c>
      <c r="C38" s="6" t="s">
        <v>15</v>
      </c>
      <c r="D38" s="3" t="s">
        <v>83</v>
      </c>
      <c r="E38" s="3" t="s">
        <v>37</v>
      </c>
      <c r="F38" s="3" t="s">
        <v>61</v>
      </c>
    </row>
    <row r="39" spans="1:6" x14ac:dyDescent="0.15">
      <c r="A39" s="3">
        <v>35</v>
      </c>
      <c r="B39" s="5" t="s">
        <v>36</v>
      </c>
      <c r="C39" s="6" t="s">
        <v>5</v>
      </c>
      <c r="D39" s="3" t="s">
        <v>82</v>
      </c>
      <c r="E39" s="3" t="s">
        <v>78</v>
      </c>
      <c r="F39" s="3" t="s">
        <v>54</v>
      </c>
    </row>
    <row r="40" spans="1:6" x14ac:dyDescent="0.15">
      <c r="B40" s="5" t="s">
        <v>36</v>
      </c>
      <c r="C40" s="6" t="s">
        <v>5</v>
      </c>
      <c r="D40" s="3" t="s">
        <v>94</v>
      </c>
      <c r="E40" s="3" t="s">
        <v>78</v>
      </c>
      <c r="F40" s="3" t="s">
        <v>62</v>
      </c>
    </row>
    <row r="41" spans="1:6" x14ac:dyDescent="0.15">
      <c r="A41" s="3">
        <v>36</v>
      </c>
      <c r="B41" s="5" t="s">
        <v>38</v>
      </c>
      <c r="C41" s="6" t="s">
        <v>18</v>
      </c>
      <c r="D41" s="3" t="s">
        <v>83</v>
      </c>
      <c r="E41" s="3" t="s">
        <v>78</v>
      </c>
      <c r="F41" s="3" t="s">
        <v>62</v>
      </c>
    </row>
    <row r="42" spans="1:6" x14ac:dyDescent="0.15">
      <c r="A42" s="3">
        <v>37</v>
      </c>
      <c r="B42" s="5" t="s">
        <v>39</v>
      </c>
      <c r="C42" s="6" t="s">
        <v>11</v>
      </c>
      <c r="D42" s="3" t="s">
        <v>83</v>
      </c>
      <c r="E42" s="3" t="s">
        <v>78</v>
      </c>
      <c r="F42" s="3" t="s">
        <v>62</v>
      </c>
    </row>
    <row r="43" spans="1:6" x14ac:dyDescent="0.15">
      <c r="A43" s="3">
        <v>38</v>
      </c>
      <c r="B43" s="5" t="s">
        <v>40</v>
      </c>
      <c r="C43" s="6" t="s">
        <v>5</v>
      </c>
      <c r="D43" s="3" t="s">
        <v>83</v>
      </c>
      <c r="E43" s="3" t="s">
        <v>78</v>
      </c>
      <c r="F43" s="3" t="s">
        <v>62</v>
      </c>
    </row>
    <row r="44" spans="1:6" x14ac:dyDescent="0.15">
      <c r="A44" s="3">
        <v>39</v>
      </c>
      <c r="B44" s="5" t="s">
        <v>41</v>
      </c>
      <c r="C44" s="6" t="s">
        <v>7</v>
      </c>
      <c r="D44" s="3" t="s">
        <v>83</v>
      </c>
      <c r="E44" s="3" t="s">
        <v>78</v>
      </c>
      <c r="F44" s="3" t="s">
        <v>62</v>
      </c>
    </row>
    <row r="45" spans="1:6" x14ac:dyDescent="0.15">
      <c r="A45" s="3">
        <v>40</v>
      </c>
      <c r="B45" s="5" t="s">
        <v>42</v>
      </c>
      <c r="C45" s="6" t="s">
        <v>22</v>
      </c>
      <c r="D45" s="3" t="s">
        <v>83</v>
      </c>
      <c r="E45" s="3" t="s">
        <v>78</v>
      </c>
      <c r="F45" s="3" t="s">
        <v>62</v>
      </c>
    </row>
    <row r="46" spans="1:6" x14ac:dyDescent="0.15">
      <c r="A46" s="3">
        <v>41</v>
      </c>
      <c r="B46" s="5" t="s">
        <v>43</v>
      </c>
      <c r="C46" s="6" t="s">
        <v>15</v>
      </c>
      <c r="D46" s="3" t="s">
        <v>83</v>
      </c>
      <c r="E46" s="3" t="s">
        <v>78</v>
      </c>
      <c r="F46" s="3" t="s">
        <v>62</v>
      </c>
    </row>
    <row r="47" spans="1:6" x14ac:dyDescent="0.15">
      <c r="A47" s="3">
        <v>42</v>
      </c>
      <c r="B47" s="5" t="s">
        <v>44</v>
      </c>
      <c r="C47" s="6" t="s">
        <v>7</v>
      </c>
      <c r="D47" s="3" t="s">
        <v>83</v>
      </c>
      <c r="E47" s="3" t="s">
        <v>80</v>
      </c>
      <c r="F47" s="3" t="s">
        <v>62</v>
      </c>
    </row>
    <row r="48" spans="1:6" x14ac:dyDescent="0.15">
      <c r="A48" s="3">
        <v>43</v>
      </c>
      <c r="B48" s="5" t="s">
        <v>45</v>
      </c>
      <c r="C48" s="6" t="s">
        <v>5</v>
      </c>
      <c r="D48" s="3" t="s">
        <v>82</v>
      </c>
      <c r="E48" s="3" t="s">
        <v>78</v>
      </c>
      <c r="F48" s="3" t="s">
        <v>54</v>
      </c>
    </row>
    <row r="49" spans="1:6" x14ac:dyDescent="0.15">
      <c r="B49" s="5" t="s">
        <v>45</v>
      </c>
      <c r="C49" s="6" t="s">
        <v>5</v>
      </c>
      <c r="D49" s="3" t="s">
        <v>94</v>
      </c>
      <c r="E49" s="3" t="s">
        <v>78</v>
      </c>
      <c r="F49" s="3" t="s">
        <v>62</v>
      </c>
    </row>
    <row r="50" spans="1:6" x14ac:dyDescent="0.15">
      <c r="A50" s="3">
        <v>44</v>
      </c>
      <c r="B50" s="5" t="s">
        <v>46</v>
      </c>
      <c r="C50" s="6" t="s">
        <v>18</v>
      </c>
      <c r="D50" s="3" t="s">
        <v>83</v>
      </c>
      <c r="E50" s="3" t="s">
        <v>78</v>
      </c>
      <c r="F50" s="3" t="s">
        <v>62</v>
      </c>
    </row>
    <row r="51" spans="1:6" x14ac:dyDescent="0.15">
      <c r="A51" s="3">
        <v>45</v>
      </c>
      <c r="B51" s="3" t="s">
        <v>47</v>
      </c>
      <c r="C51" s="6" t="s">
        <v>11</v>
      </c>
      <c r="D51" s="3" t="s">
        <v>83</v>
      </c>
      <c r="E51" s="3" t="s">
        <v>78</v>
      </c>
      <c r="F51" s="3" t="s">
        <v>62</v>
      </c>
    </row>
    <row r="52" spans="1:6" x14ac:dyDescent="0.15">
      <c r="A52" s="3">
        <v>46</v>
      </c>
      <c r="B52" s="3" t="s">
        <v>48</v>
      </c>
      <c r="C52" s="6" t="s">
        <v>7</v>
      </c>
      <c r="D52" s="3" t="s">
        <v>83</v>
      </c>
      <c r="E52" s="3" t="s">
        <v>78</v>
      </c>
      <c r="F52" s="3" t="s">
        <v>62</v>
      </c>
    </row>
    <row r="53" spans="1:6" x14ac:dyDescent="0.15">
      <c r="A53" s="3">
        <v>47</v>
      </c>
      <c r="B53" s="3" t="s">
        <v>49</v>
      </c>
      <c r="C53" s="6" t="s">
        <v>22</v>
      </c>
      <c r="D53" s="3" t="s">
        <v>83</v>
      </c>
      <c r="E53" s="3" t="s">
        <v>78</v>
      </c>
      <c r="F53" s="3" t="s">
        <v>62</v>
      </c>
    </row>
    <row r="54" spans="1:6" x14ac:dyDescent="0.15">
      <c r="A54" s="3">
        <v>48</v>
      </c>
      <c r="B54" s="3" t="s">
        <v>50</v>
      </c>
      <c r="C54" s="6" t="s">
        <v>15</v>
      </c>
      <c r="D54" s="3" t="s">
        <v>83</v>
      </c>
      <c r="E54" s="3" t="s">
        <v>78</v>
      </c>
      <c r="F54" s="3" t="s">
        <v>62</v>
      </c>
    </row>
    <row r="59" spans="1:6" x14ac:dyDescent="0.15">
      <c r="B59" s="1" t="s">
        <v>70</v>
      </c>
      <c r="C59" s="1" t="s">
        <v>51</v>
      </c>
      <c r="D59" s="1" t="s">
        <v>79</v>
      </c>
    </row>
    <row r="60" spans="1:6" x14ac:dyDescent="0.15">
      <c r="B60" s="3" t="str">
        <f>IFERROR(INDEX($B$2:$B$54,MATCH(ROW()-ROW($A$59),$A$2:$A$54,0)),"")</f>
        <v>Select the source system version</v>
      </c>
      <c r="C60" s="3" t="str">
        <f>'PME 8.2 Upgrade Map'!$C$22</f>
        <v>Select the source system version</v>
      </c>
      <c r="F60" s="6"/>
    </row>
    <row r="61" spans="1:6" x14ac:dyDescent="0.15">
      <c r="A61" s="8"/>
      <c r="B61" s="3" t="str">
        <f t="shared" ref="B61:B107" si="0">IFERROR(INDEX($B$2:$B$54,MATCH(ROW()-ROW($A$59),$A$2:$A$54,0)),"")</f>
        <v>&lt;= IONE 5.6</v>
      </c>
    </row>
    <row r="62" spans="1:6" x14ac:dyDescent="0.15">
      <c r="A62" s="8"/>
      <c r="B62" s="3" t="str">
        <f t="shared" si="0"/>
        <v>IONE 6.0.0 Standard - Standalone</v>
      </c>
      <c r="C62" s="9" t="str">
        <f t="array" ref="C62">IF(ISERROR(INDEX($B$2:$D$54,SMALL(IF($B$2:$B$54=$C$60,ROW($B$2:$B$54)),ROW(1:1))-1,3)),"",INDEX($B$2:$D$54,SMALL(IF($C$60=$B$2:$B$54,ROW($B$2:$B$54)),ROW(1:1))-1,3))</f>
        <v xml:space="preserve"> </v>
      </c>
      <c r="D62" s="9" t="str">
        <f t="array" ref="D62">IF(ISERROR(INDEX($B$2:$D$54,SMALL(IF($B$2:$B$54=$C$60,ROW($B$2:$B$54)),ROW(1:1))-1,3)),"",INDEX($B$2:$F$54,SMALL(IF($C$60=$B$2:$B$54,ROW($B$2:$B$54)),ROW(1:1))-1,5))</f>
        <v xml:space="preserve"> </v>
      </c>
    </row>
    <row r="63" spans="1:6" x14ac:dyDescent="0.15">
      <c r="A63" s="8"/>
      <c r="B63" s="3" t="str">
        <f t="shared" si="0"/>
        <v>IONE 6.0.0 Standard - Distributed</v>
      </c>
      <c r="C63" s="9" t="str">
        <f t="array" ref="C63">IF(ISERROR(INDEX($B$2:$D$54,SMALL(IF($B$2:$B$54=$C$60,ROW($B$2:$B$54)),ROW(2:2))-1,3)),"",INDEX($B$2:$D$54,SMALL(IF($C$60=$B$2:$B$54,ROW($B$2:$B$54)),ROW(2:2))-1,3))</f>
        <v/>
      </c>
      <c r="D63" s="9" t="str">
        <f t="array" ref="D63">IF(ISERROR(INDEX($B$2:$D$54,SMALL(IF($B$2:$B$54=$C$60,ROW($B$2:$B$54)),ROW(2:2))-1,3)),"",INDEX($B$2:$F$54,SMALL(IF($C$60=$B$2:$B$54,ROW($B$2:$B$54)),ROW(2:2))-1,5))</f>
        <v/>
      </c>
    </row>
    <row r="64" spans="1:6" x14ac:dyDescent="0.15">
      <c r="A64" s="8"/>
      <c r="B64" s="3" t="str">
        <f t="shared" si="0"/>
        <v>IONE 6.0.1 Standard - Standalone</v>
      </c>
      <c r="D64" s="6"/>
    </row>
    <row r="65" spans="2:4" x14ac:dyDescent="0.15">
      <c r="B65" s="3" t="str">
        <f t="shared" si="0"/>
        <v>IONE 6.0.1 EPSS 2 - Standalone</v>
      </c>
      <c r="D65" s="6"/>
    </row>
    <row r="66" spans="2:4" x14ac:dyDescent="0.15">
      <c r="B66" s="3" t="str">
        <f t="shared" si="0"/>
        <v>IONE 6.0.1 Standard - Distributed</v>
      </c>
    </row>
    <row r="67" spans="2:4" x14ac:dyDescent="0.15">
      <c r="B67" s="3" t="str">
        <f t="shared" si="0"/>
        <v>IONE 6.0.1 EPSS 2 - Distributed</v>
      </c>
    </row>
    <row r="68" spans="2:4" x14ac:dyDescent="0.15">
      <c r="B68" s="3" t="str">
        <f t="shared" si="0"/>
        <v>SPM 7.0.0 Standard - Standalone</v>
      </c>
    </row>
    <row r="69" spans="2:4" x14ac:dyDescent="0.15">
      <c r="B69" s="3" t="str">
        <f t="shared" si="0"/>
        <v>SPM 7.0.0 Standard - Distributed</v>
      </c>
    </row>
    <row r="70" spans="2:4" x14ac:dyDescent="0.15">
      <c r="B70" s="3" t="str">
        <f t="shared" si="0"/>
        <v>SPM 7.0.1 Standard - Standalone</v>
      </c>
    </row>
    <row r="71" spans="2:4" x14ac:dyDescent="0.15">
      <c r="B71" s="3" t="str">
        <f t="shared" si="0"/>
        <v>SPM 7.0.1 EPSS 3 - Standalone</v>
      </c>
    </row>
    <row r="72" spans="2:4" x14ac:dyDescent="0.15">
      <c r="B72" s="3" t="str">
        <f t="shared" si="0"/>
        <v>SPM 7.0.1 DC 1.1 - Standalone</v>
      </c>
    </row>
    <row r="73" spans="2:4" x14ac:dyDescent="0.15">
      <c r="B73" s="3" t="str">
        <f t="shared" si="0"/>
        <v>SPM 7.0.1 Standard - Distributed</v>
      </c>
    </row>
    <row r="74" spans="2:4" x14ac:dyDescent="0.15">
      <c r="B74" s="3" t="str">
        <f t="shared" si="0"/>
        <v>SPM 7.0.1 EPSS 3 - Distributed</v>
      </c>
    </row>
    <row r="75" spans="2:4" x14ac:dyDescent="0.15">
      <c r="B75" s="3" t="str">
        <f t="shared" si="0"/>
        <v>SPM 7.0.1 DC 1.1 - Distributed</v>
      </c>
    </row>
    <row r="76" spans="2:4" x14ac:dyDescent="0.15">
      <c r="B76" s="3" t="str">
        <f t="shared" si="0"/>
        <v>PME 7.2.0 Standard - Standalone</v>
      </c>
    </row>
    <row r="77" spans="2:4" x14ac:dyDescent="0.15">
      <c r="B77" s="3" t="str">
        <f t="shared" si="0"/>
        <v>PME 7.2.0 HC 1.0 - Standalone</v>
      </c>
    </row>
    <row r="78" spans="2:4" x14ac:dyDescent="0.15">
      <c r="B78" s="3" t="str">
        <f t="shared" si="0"/>
        <v>PME 7.2.0 DC 2.0 - Standalone</v>
      </c>
    </row>
    <row r="79" spans="2:4" x14ac:dyDescent="0.15">
      <c r="B79" s="3" t="str">
        <f t="shared" si="0"/>
        <v>PME 7.2.0 Standard - Distributed</v>
      </c>
    </row>
    <row r="80" spans="2:4" x14ac:dyDescent="0.15">
      <c r="B80" s="3" t="str">
        <f t="shared" si="0"/>
        <v>PME 7.2.0 HC 1.0 - Distributed</v>
      </c>
    </row>
    <row r="81" spans="2:2" x14ac:dyDescent="0.15">
      <c r="B81" s="3" t="str">
        <f t="shared" si="0"/>
        <v>PME 7.2.0 DC 2.0 - Distributed</v>
      </c>
    </row>
    <row r="82" spans="2:2" x14ac:dyDescent="0.15">
      <c r="B82" s="3" t="str">
        <f t="shared" si="0"/>
        <v>PME 7.2.1 Standard - Standalone</v>
      </c>
    </row>
    <row r="83" spans="2:2" x14ac:dyDescent="0.15">
      <c r="B83" s="3" t="str">
        <f t="shared" si="0"/>
        <v>PME 7.2.1 HC 1.1 - Standalone</v>
      </c>
    </row>
    <row r="84" spans="2:2" x14ac:dyDescent="0.15">
      <c r="B84" s="3" t="str">
        <f t="shared" si="0"/>
        <v>PME 7.2.1 DC 2.1 - Standalone</v>
      </c>
    </row>
    <row r="85" spans="2:2" x14ac:dyDescent="0.15">
      <c r="B85" s="3" t="str">
        <f t="shared" si="0"/>
        <v>PME 7.2.1 Standard - Distributed</v>
      </c>
    </row>
    <row r="86" spans="2:2" x14ac:dyDescent="0.15">
      <c r="B86" s="3" t="str">
        <f t="shared" si="0"/>
        <v>PME 7.2.1 HC 1.1 - Distributed</v>
      </c>
    </row>
    <row r="87" spans="2:2" x14ac:dyDescent="0.15">
      <c r="B87" s="3" t="str">
        <f t="shared" si="0"/>
        <v>PME 7.2.1 DC 2.1 - Distributed</v>
      </c>
    </row>
    <row r="88" spans="2:2" x14ac:dyDescent="0.15">
      <c r="B88" s="3" t="str">
        <f t="shared" si="0"/>
        <v>PME 7.2.2 Standard - Standalone</v>
      </c>
    </row>
    <row r="89" spans="2:2" x14ac:dyDescent="0.15">
      <c r="B89" s="3" t="str">
        <f t="shared" si="0"/>
        <v>PME 7.2.2 HC 1.2 - Standalone</v>
      </c>
    </row>
    <row r="90" spans="2:2" x14ac:dyDescent="0.15">
      <c r="B90" s="3" t="str">
        <f t="shared" si="0"/>
        <v>PME 7.2.2 DC 2.2 - Standalone</v>
      </c>
    </row>
    <row r="91" spans="2:2" x14ac:dyDescent="0.15">
      <c r="B91" s="3" t="str">
        <f t="shared" si="0"/>
        <v>PME 7.2.2 Standard - Distributed</v>
      </c>
    </row>
    <row r="92" spans="2:2" x14ac:dyDescent="0.15">
      <c r="B92" s="3" t="str">
        <f t="shared" si="0"/>
        <v>PME 7.2.2 HC 1.2 - Distributed</v>
      </c>
    </row>
    <row r="93" spans="2:2" x14ac:dyDescent="0.15">
      <c r="B93" s="3" t="str">
        <f t="shared" si="0"/>
        <v>PME 7.2.2 DC 2.2 - Distributed</v>
      </c>
    </row>
    <row r="94" spans="2:2" x14ac:dyDescent="0.15">
      <c r="B94" s="3" t="str">
        <f t="shared" si="0"/>
        <v>PME 8.0.0 Standard - Standalone</v>
      </c>
    </row>
    <row r="95" spans="2:2" x14ac:dyDescent="0.15">
      <c r="B95" s="3" t="str">
        <f t="shared" si="0"/>
        <v>PME 8.0.0 HC 2.0 - Standalone</v>
      </c>
    </row>
    <row r="96" spans="2:2" x14ac:dyDescent="0.15">
      <c r="B96" s="3" t="str">
        <f t="shared" si="0"/>
        <v>PME 8.0.0 DC 3.0 - Standalone</v>
      </c>
    </row>
    <row r="97" spans="2:2" x14ac:dyDescent="0.15">
      <c r="B97" s="3" t="str">
        <f t="shared" si="0"/>
        <v>PME 8.0.0 Buildings - Standalone</v>
      </c>
    </row>
    <row r="98" spans="2:2" x14ac:dyDescent="0.15">
      <c r="B98" s="3" t="str">
        <f t="shared" si="0"/>
        <v>PME 8.0.0 Standard - Distributed</v>
      </c>
    </row>
    <row r="99" spans="2:2" x14ac:dyDescent="0.15">
      <c r="B99" s="3" t="str">
        <f t="shared" si="0"/>
        <v>PME 8.0.0 HC 2.0 - Distributed</v>
      </c>
    </row>
    <row r="100" spans="2:2" x14ac:dyDescent="0.15">
      <c r="B100" s="3" t="str">
        <f t="shared" si="0"/>
        <v>PME 8.0.0 DC 3.0 - Distributed</v>
      </c>
    </row>
    <row r="101" spans="2:2" x14ac:dyDescent="0.15">
      <c r="B101" s="3" t="str">
        <f t="shared" si="0"/>
        <v>PME 8.0.0 Buildings - Distributed</v>
      </c>
    </row>
    <row r="102" spans="2:2" x14ac:dyDescent="0.15">
      <c r="B102" s="3" t="str">
        <f t="shared" si="0"/>
        <v>PME 8.1.0 Standard - Standalone</v>
      </c>
    </row>
    <row r="103" spans="2:2" x14ac:dyDescent="0.15">
      <c r="B103" s="3" t="str">
        <f t="shared" si="0"/>
        <v>PME 8.1.0 HC 2.1 - Standalone</v>
      </c>
    </row>
    <row r="104" spans="2:2" x14ac:dyDescent="0.15">
      <c r="B104" s="3" t="str">
        <f t="shared" si="0"/>
        <v>PME 8.1.0 DC 3.1 - Standalone</v>
      </c>
    </row>
    <row r="105" spans="2:2" x14ac:dyDescent="0.15">
      <c r="B105" s="3" t="str">
        <f t="shared" si="0"/>
        <v>PME 8.1.0 Standard - Distributed</v>
      </c>
    </row>
    <row r="106" spans="2:2" x14ac:dyDescent="0.15">
      <c r="B106" s="3" t="str">
        <f t="shared" si="0"/>
        <v>PME 8.1.0 HC 2.1 - Distributed</v>
      </c>
    </row>
    <row r="107" spans="2:2" x14ac:dyDescent="0.15">
      <c r="B107" s="3" t="str">
        <f t="shared" si="0"/>
        <v>PME 8.1.0 DC 3.1 - Distributed</v>
      </c>
    </row>
    <row r="108" spans="2:2" x14ac:dyDescent="0.15">
      <c r="B108" s="3" t="str">
        <f>IFERROR(INDEX($B$4:$B$54,MATCH(ROW()-ROW($A$59),$A$4:$A$54,0)),"")</f>
        <v/>
      </c>
    </row>
    <row r="109" spans="2:2" x14ac:dyDescent="0.15">
      <c r="B109" s="3" t="str">
        <f>IFERROR(INDEX($B$4:$B$54,MATCH(ROW()-ROW($A$59),$A$4:$A$54,0)),"")</f>
        <v/>
      </c>
    </row>
    <row r="110" spans="2:2" x14ac:dyDescent="0.15">
      <c r="B110" s="3" t="str">
        <f>IFERROR(INDEX($B$4:$B$54,MATCH(ROW()-ROW($A$59),$A$4:$A$54,0)),"")</f>
        <v/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PME 8.2 Upgrade Map</vt:lpstr>
      <vt:lpstr>Inplace</vt:lpstr>
      <vt:lpstr>SBS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Gasper</dc:creator>
  <cp:lastModifiedBy>Marcus Gasper</cp:lastModifiedBy>
  <dcterms:created xsi:type="dcterms:W3CDTF">2017-05-10T20:09:57Z</dcterms:created>
  <dcterms:modified xsi:type="dcterms:W3CDTF">2017-06-05T19:58:27Z</dcterms:modified>
</cp:coreProperties>
</file>