
<file path=[Content_Types].xml><?xml version="1.0" encoding="utf-8"?>
<Types xmlns="http://schemas.openxmlformats.org/package/2006/content-types">
  <Default Extension="bin" ContentType="application/vnd.openxmlformats-officedocument.spreadsheetml.printerSettings"/>
  <Default Extension="png" ContentType="image/png"/>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7" rupBuild="17726"/>
  <workbookPr defaultThemeVersion="124226"/>
  <mc:AlternateContent xmlns:mc="http://schemas.openxmlformats.org/markup-compatibility/2006">
    <mc:Choice Requires="x15">
      <x15ac:absPath xmlns:x15ac="http://schemas.microsoft.com/office/spreadsheetml/2010/11/ac" url="I:\My Documents\EM4900 E34\Modbus\"/>
    </mc:Choice>
  </mc:AlternateContent>
  <bookViews>
    <workbookView xWindow="-12" yWindow="-12" windowWidth="8688" windowHeight="9072" tabRatio="759" activeTab="4"/>
  </bookViews>
  <sheets>
    <sheet name="Revisions" sheetId="1" r:id="rId1"/>
    <sheet name="General" sheetId="2" r:id="rId2"/>
    <sheet name="Common" sheetId="3" r:id="rId3"/>
    <sheet name="Logical Meters Setup" sheetId="7" r:id="rId4"/>
    <sheet name="Logical Map by Meter" sheetId="8" r:id="rId5"/>
  </sheets>
  <definedNames>
    <definedName name="OLE_LINK1" localSheetId="2">Common!#REF!</definedName>
    <definedName name="OLE_LINK1" localSheetId="4">'Logical Map by Meter'!$E$184</definedName>
  </definedNames>
  <calcPr calcId="171027"/>
  <customWorkbookViews>
    <customWorkbookView name="eric.moon - Personal View" guid="{EF2666CB-028C-4B20-89E7-828937B644BE}" mergeInterval="0" personalView="1" maximized="1" windowWidth="1920" windowHeight="894" tabRatio="759" activeSheetId="8"/>
    <customWorkbookView name="mike.bitsch - Personal View" guid="{18FD01A1-5CC9-4614-B50D-F79B9A34C3E0}" mergeInterval="0" personalView="1" xWindow="9" yWindow="31" windowWidth="559" windowHeight="563" tabRatio="759" activeSheetId="3"/>
  </customWorkbookViews>
</workbook>
</file>

<file path=xl/calcChain.xml><?xml version="1.0" encoding="utf-8"?>
<calcChain xmlns="http://schemas.openxmlformats.org/spreadsheetml/2006/main">
  <c r="E218" i="3" l="1"/>
  <c r="E219" i="3" s="1"/>
  <c r="E220" i="3" s="1"/>
  <c r="B17" i="7"/>
  <c r="B18" i="7" s="1"/>
  <c r="B19" i="7" s="1"/>
  <c r="B20" i="7" s="1"/>
  <c r="B21" i="7" s="1"/>
  <c r="B22" i="7" s="1"/>
  <c r="B23" i="7" s="1"/>
  <c r="B24" i="7" s="1"/>
  <c r="B25" i="7" s="1"/>
  <c r="B26" i="7" s="1"/>
  <c r="B27" i="7" s="1"/>
  <c r="B28" i="7" s="1"/>
  <c r="B29" i="7" s="1"/>
  <c r="B30" i="7" s="1"/>
  <c r="B31" i="7" s="1"/>
  <c r="B32" i="7" s="1"/>
  <c r="B33" i="7" s="1"/>
  <c r="B34" i="7" s="1"/>
  <c r="B35" i="7" s="1"/>
  <c r="B36" i="7" s="1"/>
  <c r="B37" i="7" s="1"/>
  <c r="B38" i="7" s="1"/>
  <c r="B39" i="7" s="1"/>
  <c r="B40" i="7" s="1"/>
  <c r="B41" i="7" s="1"/>
  <c r="B42" i="7" s="1"/>
  <c r="B43" i="7" s="1"/>
  <c r="B44" i="7" s="1"/>
  <c r="B45" i="7"/>
  <c r="B46" i="7" s="1"/>
  <c r="B47" i="7"/>
  <c r="B48" i="7" s="1"/>
  <c r="B49" i="7" s="1"/>
  <c r="B50" i="7" s="1"/>
  <c r="B51" i="7" s="1"/>
  <c r="B52" i="7" s="1"/>
  <c r="B53" i="7" s="1"/>
  <c r="B54" i="7" s="1"/>
  <c r="B55" i="7" s="1"/>
  <c r="B56" i="7" s="1"/>
  <c r="B57" i="7" s="1"/>
  <c r="B71" i="7"/>
  <c r="B72" i="7"/>
  <c r="B73" i="7" s="1"/>
  <c r="B74" i="7"/>
  <c r="B75" i="7" s="1"/>
  <c r="B76" i="7" s="1"/>
  <c r="B77" i="7" s="1"/>
  <c r="B78" i="7" s="1"/>
  <c r="B79" i="7" s="1"/>
  <c r="B80" i="7" s="1"/>
  <c r="B81" i="7" s="1"/>
  <c r="B82" i="7" s="1"/>
  <c r="B83" i="7" s="1"/>
  <c r="B84" i="7" s="1"/>
  <c r="B85" i="7" s="1"/>
  <c r="B86" i="7" s="1"/>
  <c r="B87" i="7" s="1"/>
  <c r="B88" i="7" s="1"/>
  <c r="B89" i="7" s="1"/>
  <c r="B90" i="7" s="1"/>
  <c r="B91" i="7" s="1"/>
  <c r="B92" i="7" s="1"/>
  <c r="B93" i="7" s="1"/>
  <c r="B94" i="7" s="1"/>
  <c r="B95" i="7" s="1"/>
  <c r="B96" i="7" s="1"/>
  <c r="B97" i="7" s="1"/>
  <c r="B98" i="7" s="1"/>
  <c r="B99" i="7" s="1"/>
  <c r="B100" i="7" s="1"/>
  <c r="B101" i="7" s="1"/>
  <c r="B102" i="7" s="1"/>
  <c r="B103" i="7" s="1"/>
  <c r="B104" i="7" s="1"/>
  <c r="B105" i="7" s="1"/>
  <c r="B106" i="7" s="1"/>
  <c r="B107" i="7" s="1"/>
  <c r="B108" i="7" s="1"/>
  <c r="B109" i="7" s="1"/>
  <c r="B110" i="7" s="1"/>
  <c r="B111" i="7" s="1"/>
  <c r="F176" i="3"/>
  <c r="F177" i="3" s="1"/>
  <c r="G177" i="3"/>
  <c r="B125" i="7"/>
  <c r="B126" i="7"/>
  <c r="B127" i="7" s="1"/>
  <c r="B128" i="7"/>
  <c r="B129" i="7" s="1"/>
  <c r="B130" i="7"/>
  <c r="B131" i="7" s="1"/>
  <c r="B132" i="7" s="1"/>
  <c r="B133" i="7" s="1"/>
  <c r="B134" i="7" s="1"/>
  <c r="B135" i="7" s="1"/>
  <c r="B136" i="7" s="1"/>
  <c r="B137" i="7" s="1"/>
  <c r="B138" i="7" s="1"/>
  <c r="B139" i="7" s="1"/>
  <c r="B140" i="7" s="1"/>
  <c r="B141" i="7" s="1"/>
  <c r="B142" i="7" s="1"/>
  <c r="B143" i="7" s="1"/>
  <c r="B144" i="7" s="1"/>
  <c r="B145" i="7" s="1"/>
  <c r="B146" i="7" s="1"/>
  <c r="B147" i="7" s="1"/>
  <c r="B148" i="7" s="1"/>
  <c r="B149" i="7" s="1"/>
  <c r="B150" i="7" s="1"/>
  <c r="B151" i="7" s="1"/>
  <c r="B152" i="7" s="1"/>
  <c r="B153" i="7" s="1"/>
  <c r="B154" i="7" s="1"/>
  <c r="B155" i="7" s="1"/>
  <c r="B156" i="7" s="1"/>
  <c r="B157" i="7" s="1"/>
  <c r="B158" i="7" s="1"/>
  <c r="B159" i="7" s="1"/>
  <c r="B160" i="7" s="1"/>
  <c r="B161" i="7" s="1"/>
  <c r="B162" i="7" s="1"/>
  <c r="B163" i="7" s="1"/>
  <c r="B164" i="7" s="1"/>
  <c r="B165" i="7" s="1"/>
  <c r="B179" i="7"/>
  <c r="B180" i="7" s="1"/>
  <c r="B181" i="7"/>
  <c r="B182" i="7" s="1"/>
  <c r="B183" i="7"/>
  <c r="B184" i="7" s="1"/>
  <c r="B185" i="7" s="1"/>
  <c r="B186" i="7" s="1"/>
  <c r="B187" i="7" s="1"/>
  <c r="B188" i="7" s="1"/>
  <c r="B189" i="7" s="1"/>
  <c r="B190" i="7" s="1"/>
  <c r="B191" i="7" s="1"/>
  <c r="B192" i="7" s="1"/>
  <c r="B193" i="7" s="1"/>
  <c r="B194" i="7" s="1"/>
  <c r="B195" i="7" s="1"/>
  <c r="B196" i="7" s="1"/>
  <c r="B197" i="7" s="1"/>
  <c r="B198" i="7" s="1"/>
  <c r="B199" i="7" s="1"/>
  <c r="B200" i="7" s="1"/>
  <c r="B201" i="7" s="1"/>
  <c r="B202" i="7" s="1"/>
  <c r="B203" i="7" s="1"/>
  <c r="B204" i="7" s="1"/>
  <c r="B205" i="7" s="1"/>
  <c r="B206" i="7" s="1"/>
  <c r="B207" i="7" s="1"/>
  <c r="B208" i="7" s="1"/>
  <c r="B209" i="7" s="1"/>
  <c r="B210" i="7" s="1"/>
  <c r="B211" i="7" s="1"/>
  <c r="B212" i="7" s="1"/>
  <c r="B213" i="7" s="1"/>
  <c r="B214" i="7" s="1"/>
  <c r="B215" i="7" s="1"/>
  <c r="B216" i="7" s="1"/>
  <c r="B217" i="7" s="1"/>
  <c r="B218" i="7" s="1"/>
  <c r="B219" i="7" s="1"/>
  <c r="E7" i="3"/>
  <c r="E8" i="3"/>
  <c r="E9" i="3" s="1"/>
  <c r="E10" i="3" s="1"/>
  <c r="E16" i="3" s="1"/>
  <c r="E18" i="3" s="1"/>
  <c r="E20" i="3" s="1"/>
  <c r="E32" i="3" s="1"/>
  <c r="E35" i="3" s="1"/>
  <c r="E221" i="3"/>
  <c r="E222" i="3" s="1"/>
  <c r="E223" i="3"/>
  <c r="E224" i="3" s="1"/>
  <c r="E225" i="3" s="1"/>
  <c r="E226" i="3" s="1"/>
  <c r="E227" i="3" s="1"/>
  <c r="E228" i="3" s="1"/>
  <c r="E229" i="3" s="1"/>
  <c r="E230" i="3" s="1"/>
  <c r="E231" i="3" s="1"/>
  <c r="E232" i="3" s="1"/>
  <c r="E233" i="3" s="1"/>
  <c r="E234" i="3" s="1"/>
  <c r="E235" i="3" s="1"/>
  <c r="E236" i="3" s="1"/>
  <c r="E237" i="3" s="1"/>
  <c r="E238" i="3" s="1"/>
  <c r="E239" i="3" s="1"/>
  <c r="E240" i="3" s="1"/>
  <c r="E241" i="3" s="1"/>
  <c r="E242" i="3" s="1"/>
  <c r="E243" i="3" s="1"/>
  <c r="E244" i="3" s="1"/>
  <c r="E245" i="3" s="1"/>
  <c r="E246" i="3" s="1"/>
  <c r="E247" i="3" s="1"/>
  <c r="E248" i="3" s="1"/>
  <c r="E249" i="3" s="1"/>
  <c r="E250" i="3" s="1"/>
  <c r="E251" i="3" s="1"/>
  <c r="E252" i="3" s="1"/>
  <c r="E253" i="3" s="1"/>
  <c r="E254" i="3" s="1"/>
  <c r="E255" i="3" s="1"/>
  <c r="E256" i="3" s="1"/>
  <c r="E257" i="3" s="1"/>
  <c r="E258" i="3" s="1"/>
  <c r="E262" i="3"/>
  <c r="E263" i="3" s="1"/>
  <c r="E264" i="3"/>
  <c r="E265" i="3" s="1"/>
  <c r="E266" i="3"/>
  <c r="E267" i="3" s="1"/>
  <c r="E268" i="3" s="1"/>
  <c r="E269" i="3" s="1"/>
  <c r="E270" i="3" s="1"/>
  <c r="E271" i="3" s="1"/>
  <c r="E272" i="3" s="1"/>
  <c r="E273" i="3" s="1"/>
  <c r="E274" i="3" s="1"/>
  <c r="E275" i="3" s="1"/>
  <c r="E276" i="3" s="1"/>
  <c r="E277" i="3" s="1"/>
  <c r="E278" i="3" s="1"/>
  <c r="E279" i="3" s="1"/>
  <c r="E280" i="3" s="1"/>
  <c r="E281" i="3" s="1"/>
  <c r="E282" i="3" s="1"/>
  <c r="E283" i="3" s="1"/>
  <c r="E284" i="3" s="1"/>
  <c r="E285" i="3" s="1"/>
  <c r="E286" i="3" s="1"/>
  <c r="E287" i="3" s="1"/>
  <c r="E288" i="3" s="1"/>
  <c r="E289" i="3" s="1"/>
  <c r="E290" i="3" s="1"/>
  <c r="E291" i="3" s="1"/>
  <c r="E292" i="3" s="1"/>
  <c r="E293" i="3" s="1"/>
  <c r="E294" i="3" s="1"/>
  <c r="E295" i="3" s="1"/>
  <c r="E296" i="3" s="1"/>
  <c r="E297" i="3" s="1"/>
  <c r="E298" i="3" s="1"/>
  <c r="E299" i="3" s="1"/>
  <c r="E300" i="3" s="1"/>
  <c r="E301" i="3" s="1"/>
  <c r="E302" i="3" s="1"/>
  <c r="C94" i="2"/>
  <c r="F178" i="3"/>
  <c r="G178" i="3" s="1"/>
  <c r="E42" i="3" l="1"/>
  <c r="E43" i="3" s="1"/>
  <c r="E44" i="3" s="1"/>
  <c r="E45" i="3" s="1"/>
  <c r="E46" i="3" s="1"/>
  <c r="E49" i="3" s="1"/>
  <c r="E58" i="3" s="1"/>
  <c r="E59" i="3" s="1"/>
  <c r="E60" i="3" s="1"/>
  <c r="E61" i="3" s="1"/>
  <c r="E62" i="3" s="1"/>
  <c r="E63" i="3" s="1"/>
  <c r="E64" i="3" s="1"/>
  <c r="E67" i="3" s="1"/>
  <c r="E77" i="3" s="1"/>
  <c r="E84" i="3" s="1"/>
  <c r="E85" i="3" s="1"/>
  <c r="E86" i="3" s="1"/>
  <c r="E87" i="3" s="1"/>
  <c r="E88" i="3" s="1"/>
  <c r="E91" i="3" s="1"/>
  <c r="E92" i="3" s="1"/>
  <c r="E93" i="3" s="1"/>
  <c r="E94" i="3" s="1"/>
  <c r="E95" i="3" s="1"/>
  <c r="E101" i="3" s="1"/>
  <c r="E102" i="3" s="1"/>
  <c r="E110" i="3" s="1"/>
  <c r="E111" i="3" s="1"/>
  <c r="E112" i="3" s="1"/>
  <c r="E115" i="3" s="1"/>
  <c r="E124" i="3" s="1"/>
  <c r="E125" i="3" s="1"/>
  <c r="E128" i="3" s="1"/>
  <c r="E139" i="3" s="1"/>
  <c r="E140" i="3" s="1"/>
  <c r="E154" i="3" s="1"/>
  <c r="E155" i="3" s="1"/>
  <c r="E156" i="3" s="1"/>
  <c r="E157" i="3" s="1"/>
  <c r="E158" i="3" s="1"/>
  <c r="E159" i="3" s="1"/>
  <c r="E160" i="3" s="1"/>
  <c r="E176" i="3" s="1"/>
  <c r="E177" i="3" s="1"/>
  <c r="E178" i="3" s="1"/>
  <c r="E182" i="3" s="1"/>
  <c r="E183" i="3" s="1"/>
  <c r="E184" i="3" s="1"/>
  <c r="E185" i="3" s="1"/>
  <c r="E189" i="3" s="1"/>
  <c r="E190" i="3" s="1"/>
  <c r="E191" i="3" s="1"/>
  <c r="E192" i="3" s="1"/>
  <c r="G176" i="3"/>
  <c r="A307" i="3" l="1"/>
  <c r="C93" i="2" s="1"/>
  <c r="C95" i="2" s="1"/>
</calcChain>
</file>

<file path=xl/sharedStrings.xml><?xml version="1.0" encoding="utf-8"?>
<sst xmlns="http://schemas.openxmlformats.org/spreadsheetml/2006/main" count="2987" uniqueCount="1153">
  <si>
    <t>Float</t>
  </si>
  <si>
    <t>R/W</t>
  </si>
  <si>
    <t>Description</t>
  </si>
  <si>
    <t>NV</t>
  </si>
  <si>
    <t>R</t>
  </si>
  <si>
    <t>All</t>
  </si>
  <si>
    <t>Serial Number MSW</t>
  </si>
  <si>
    <t>Serial Number LSW</t>
  </si>
  <si>
    <t>LEGEND</t>
  </si>
  <si>
    <t>Supported Commands</t>
  </si>
  <si>
    <t>Read Holding Register (03h)</t>
  </si>
  <si>
    <t>Preset Single Register (06h)</t>
  </si>
  <si>
    <t>Report Slave ID (11h)</t>
  </si>
  <si>
    <t>Preset Multiple Registers (10h)</t>
  </si>
  <si>
    <t>Current</t>
  </si>
  <si>
    <t>Firmware Revision RS</t>
  </si>
  <si>
    <t>Firmware Revision OS</t>
  </si>
  <si>
    <t>These timers control entry into an alarm state.  A return to a non-alarm state is instantaneous.</t>
  </si>
  <si>
    <t>All channels use these same global timers.</t>
  </si>
  <si>
    <t>All channels use these same global values.</t>
  </si>
  <si>
    <t>Default</t>
  </si>
  <si>
    <t>Non-Latching High Threshold</t>
  </si>
  <si>
    <t>Bit 5-7: Reserved for future use (reads 0)</t>
  </si>
  <si>
    <t>Bit 10-15: Reserved for future use (reads 0)</t>
  </si>
  <si>
    <t>Bit 0: High High Latching Alarm</t>
  </si>
  <si>
    <t>Bit 1: High Latching Alarm</t>
  </si>
  <si>
    <t>Bit 2: Low Latching Alarm</t>
  </si>
  <si>
    <t>Bit 3: Low Low Latching Alarm</t>
  </si>
  <si>
    <t xml:space="preserve">Latching Alarms are cleared by writing a 0 to it's alarm bit. </t>
  </si>
  <si>
    <t>A write to a Non-Latching alarm is ignored</t>
  </si>
  <si>
    <t>Bit 8: High Non-Latching Alarm</t>
  </si>
  <si>
    <t>Bit 9: Low Non-Latching Alarm</t>
  </si>
  <si>
    <t>High-High Latching Alarm Threshold</t>
  </si>
  <si>
    <t>High Alarm Latching Alarm Threshold</t>
  </si>
  <si>
    <t>Low Alarm Latching Alarm Threshold</t>
  </si>
  <si>
    <t>Low Low Latching Alarm Threshold</t>
  </si>
  <si>
    <t>High-High Latching Alarm Time Delay</t>
  </si>
  <si>
    <t>High Latching Alarm Time Delay</t>
  </si>
  <si>
    <t>Low Latching Alarm Time Delay</t>
  </si>
  <si>
    <t>Low-Low Latching Alarm Time Delay</t>
  </si>
  <si>
    <t>It is also used in the Report_ID response</t>
  </si>
  <si>
    <t>Global Latching Alarm Status</t>
  </si>
  <si>
    <t>Global Non-Latching Alarm Status</t>
  </si>
  <si>
    <t>Bit 0: High Non-Latching Alarm</t>
  </si>
  <si>
    <t>Bit 1: Low Non-Latching Alarm</t>
  </si>
  <si>
    <t>through</t>
  </si>
  <si>
    <t>Lowest numbered register holds the 1st 2 characters of the string</t>
  </si>
  <si>
    <t>Number of Sub-Intervals per Demand Interval</t>
  </si>
  <si>
    <t>Sets the number of sub-intervals that make a single demand interval.</t>
  </si>
  <si>
    <t>Current Scale</t>
  </si>
  <si>
    <t>Power Scale</t>
  </si>
  <si>
    <t>Energy Scale</t>
  </si>
  <si>
    <t>W</t>
  </si>
  <si>
    <t>Total number of channels in alarm (based on latching alarms)</t>
  </si>
  <si>
    <t>Total number of channels in alarm (based on non-latching alarms)</t>
  </si>
  <si>
    <t>Voltage Scale Register</t>
  </si>
  <si>
    <t>Non-Latching Low Threshold</t>
  </si>
  <si>
    <t>Range</t>
  </si>
  <si>
    <t>1-6</t>
  </si>
  <si>
    <t>Sub-Interval Length in seconds. For sync-to-comms, set this to 0.</t>
  </si>
  <si>
    <t>0, 10-32767</t>
  </si>
  <si>
    <t>0-32767</t>
  </si>
  <si>
    <t xml:space="preserve">Global Most-Recent Latching Alarm Channel </t>
  </si>
  <si>
    <t>Global Most-Recent Non-Latching Alarm Channel</t>
  </si>
  <si>
    <t>0-46, 0=none</t>
  </si>
  <si>
    <t xml:space="preserve">Integer format registers represent the data as 16 bit signed integer values. Float format registers represent the same data as 32-bit floating point values. </t>
  </si>
  <si>
    <t>All floating point variables are read-only.</t>
  </si>
  <si>
    <t>Present KW Demand</t>
  </si>
  <si>
    <t>Max KW Demand</t>
  </si>
  <si>
    <t>Max Current</t>
  </si>
  <si>
    <t>Model Differences</t>
  </si>
  <si>
    <t>Invalid channels report the following values:</t>
  </si>
  <si>
    <t>Present Current Demand</t>
  </si>
  <si>
    <t>Max Current Demand</t>
  </si>
  <si>
    <t xml:space="preserve">         This will include the following info in the "Additional Data" area:</t>
  </si>
  <si>
    <t>Example:</t>
  </si>
  <si>
    <t>integer register = 27</t>
  </si>
  <si>
    <t>scale register   = -2</t>
  </si>
  <si>
    <t>final result        = 27 * 10^(-2) = 0.27</t>
  </si>
  <si>
    <t>Float registers:    0x7FC00000  (NaN)</t>
  </si>
  <si>
    <t>Common</t>
  </si>
  <si>
    <t>TOTAL</t>
  </si>
  <si>
    <t>total registers in this section</t>
  </si>
  <si>
    <t>R/W:</t>
  </si>
  <si>
    <t>NV:</t>
  </si>
  <si>
    <t>SQD ID 1517x:</t>
  </si>
  <si>
    <t>Modbus Addresses</t>
  </si>
  <si>
    <t>#Registers</t>
  </si>
  <si>
    <t>Section</t>
  </si>
  <si>
    <t>Channel</t>
  </si>
  <si>
    <t>Floating point registers are packed as follows:</t>
  </si>
  <si>
    <t>MSB</t>
  </si>
  <si>
    <t>LSB</t>
  </si>
  <si>
    <t>BYTE2</t>
  </si>
  <si>
    <t>BYTE3</t>
  </si>
  <si>
    <t>Modbus MSW</t>
  </si>
  <si>
    <t>Modbus LSW</t>
  </si>
  <si>
    <t>Modbus LSW = 0x0FD0</t>
  </si>
  <si>
    <t>Modbus MSW = 0x4049</t>
  </si>
  <si>
    <t>Floats</t>
  </si>
  <si>
    <t>Integers</t>
  </si>
  <si>
    <t>Location String</t>
  </si>
  <si>
    <t>32-bit integer</t>
  </si>
  <si>
    <t>Modbus MSW = 0x1234</t>
  </si>
  <si>
    <t>Modbus LSW = 0x5678</t>
  </si>
  <si>
    <t>32-bit integer values, such as KWH, are packed as follows:</t>
  </si>
  <si>
    <t>For a 32-bit value of 0x12345678.</t>
  </si>
  <si>
    <t>For a floating point value of 3.14159, the encoded 32-bit float value is 0x40490FD0.</t>
  </si>
  <si>
    <t>Example for "PDU#3":</t>
  </si>
  <si>
    <t>All other Regs: N/A</t>
  </si>
  <si>
    <t>VOLTAGE INPUTS</t>
  </si>
  <si>
    <t>The primary Modbus address is set with the main PCB DIPswitches;  The secondary address is always the primary addess + 1.</t>
  </si>
  <si>
    <t>Integer vs. Floating Point Registers</t>
  </si>
  <si>
    <t>Integer format registers must be used in conjunction with their associated Scale registers.</t>
  </si>
  <si>
    <t>Scale Reg:</t>
  </si>
  <si>
    <t>Note that the Scale register for Energy (E) is applied only to the final 32-bit result.</t>
  </si>
  <si>
    <t>Note:  If a Scale register is not listed for a parameter, it is assumed to be 0.</t>
  </si>
  <si>
    <t xml:space="preserve">    I = Current</t>
  </si>
  <si>
    <t xml:space="preserve">    E = Energy</t>
  </si>
  <si>
    <t xml:space="preserve">    W = Power</t>
  </si>
  <si>
    <t xml:space="preserve">    V = Voltage</t>
  </si>
  <si>
    <t xml:space="preserve">    V = Value is volatile</t>
  </si>
  <si>
    <t xml:space="preserve">   NV = Value is stored in non-volatile memory</t>
  </si>
  <si>
    <t xml:space="preserve">    W = Write-Only</t>
  </si>
  <si>
    <t xml:space="preserve">    R = Read-Only</t>
  </si>
  <si>
    <t xml:space="preserve">  R/W = Read from float or integer format, Write to integer format only</t>
  </si>
  <si>
    <t>&lt;val&gt; = scale is fixed at value shown.  If no value shown, it is assumed to be 0.</t>
  </si>
  <si>
    <t>All values are expressed as %breaker-size.</t>
  </si>
  <si>
    <t>An entry of 0% for any threshold disables that alarm for all channels.</t>
  </si>
  <si>
    <t>0.0 - 1.0</t>
  </si>
  <si>
    <t>Global Reset - Write the listed value to perform the listed reset:</t>
  </si>
  <si>
    <t>26012 = Begin new Demand Sub-interval</t>
  </si>
  <si>
    <t>31010 = Reset all Latching Alarms</t>
  </si>
  <si>
    <t>10203 = Clear all KWH values to zero</t>
  </si>
  <si>
    <t>29877 = Clear all Max Current and Max KW values to zero</t>
  </si>
  <si>
    <t>20097 = Clear all Max Demand values to zero</t>
  </si>
  <si>
    <t>Error Bitmap1 (placeholder - bits TBD)</t>
  </si>
  <si>
    <t>Error Bitmap2 (placeholder - bits TBD)</t>
  </si>
  <si>
    <t>Error Bitmap3 (placeholder - bits TBD)</t>
  </si>
  <si>
    <t xml:space="preserve">    Y = Parameter is valid for this ID</t>
  </si>
  <si>
    <t xml:space="preserve">    N = Parameter is invalid for this ID</t>
  </si>
  <si>
    <t>Initial</t>
  </si>
  <si>
    <t>Rev History</t>
  </si>
  <si>
    <t>Overvoltage Alarm Timer</t>
  </si>
  <si>
    <t>Undervoltage Alarm Timer</t>
  </si>
  <si>
    <t>Overvoltage Alarm Threshold</t>
  </si>
  <si>
    <t>Undervoltage Alarm Threshold</t>
  </si>
  <si>
    <t>Voltage Alarm Status</t>
  </si>
  <si>
    <t>Bit 8: High Voltage Latching Alarm</t>
  </si>
  <si>
    <t>Bit 9: Low Voltage Latching Alarm</t>
  </si>
  <si>
    <t>Bit 2-7: Reserved for future use (reads 0)</t>
  </si>
  <si>
    <t>Bit 8: High Voltage Non-Latching Alarm</t>
  </si>
  <si>
    <t>Bit 9: Low Voltage Non-Latching Alarm</t>
  </si>
  <si>
    <t>Bit 0: High Latching Alarm</t>
  </si>
  <si>
    <t>Bit 1: Low Latching Alarm</t>
  </si>
  <si>
    <t>High High Latching Alarm Counter</t>
  </si>
  <si>
    <t>High Latching Alarm Counter</t>
  </si>
  <si>
    <t>Low Low Latching Alarm Counter</t>
  </si>
  <si>
    <t>Low Latching Alarm Counter</t>
  </si>
  <si>
    <t>0-1000</t>
  </si>
  <si>
    <t>An entry of 0 for any threshold disables that alarm for all channels.</t>
  </si>
  <si>
    <t>All voltage alarm thresholds are expressed as Volts.</t>
  </si>
  <si>
    <t>L-L VOLTAGE ALARM THRESHOLDS</t>
  </si>
  <si>
    <t>All Line-to-Line voltage channels use the same thresholds</t>
  </si>
  <si>
    <t>Breaker sizes are in Amps</t>
  </si>
  <si>
    <t>Voltage Alarm Hysteresis (percentage of setpoint)</t>
  </si>
  <si>
    <t>Setting the breaker size to "0" will disable all alarms for that channel.</t>
  </si>
  <si>
    <t>Hysteresis only applies to Non-Latching Alarms</t>
  </si>
  <si>
    <t>Setup for Present KW Demand, Max KW Demand, Present Current Demand, Max Current Demand</t>
  </si>
  <si>
    <t>Latching Alarm Counters are incremented each time their associated Alarm Status Bit has latched</t>
  </si>
  <si>
    <t>All Counters will rollover to the value of 1</t>
  </si>
  <si>
    <t>Values are set to 0 over a power cycle</t>
  </si>
  <si>
    <t>Hysteresis is scaled by -1 to increase the precision by 1 decimal point</t>
  </si>
  <si>
    <t>All Thresholds are scaled by -1 to increase the precision by 1 decimal point</t>
  </si>
  <si>
    <t>Configuration (bit 0 is LSB):</t>
  </si>
  <si>
    <t>Manufacturer Info</t>
  </si>
  <si>
    <t>General User Setup</t>
  </si>
  <si>
    <t>Demand Setup</t>
  </si>
  <si>
    <t>900 (15minutes)</t>
  </si>
  <si>
    <t>CT Sizes (Amps)</t>
  </si>
  <si>
    <t>Breaker Sizes (Amps)</t>
  </si>
  <si>
    <t>Alarm Timers (seconds)</t>
  </si>
  <si>
    <t>Alarm Thresholds</t>
  </si>
  <si>
    <t>Alarm Status</t>
  </si>
  <si>
    <t>L-L Voltage Alarm Timers (seconds)</t>
  </si>
  <si>
    <t>L-L Voltage Alarm Status</t>
  </si>
  <si>
    <t>Device ID:</t>
  </si>
  <si>
    <t>Global Resets</t>
  </si>
  <si>
    <t xml:space="preserve">     15172 = Model A, current and power on all channels plus voltage</t>
  </si>
  <si>
    <t>Below maps the Device ID to Model Series:</t>
  </si>
  <si>
    <t>Diagnostic Registers</t>
  </si>
  <si>
    <t>Device Health</t>
  </si>
  <si>
    <t>Reserved for future use</t>
  </si>
  <si>
    <t>Bit 0: Reserved</t>
  </si>
  <si>
    <t>Bit 15: Branch Power, Model A</t>
  </si>
  <si>
    <t>Bit 14: Power Model, Model B</t>
  </si>
  <si>
    <t>Bit 13: Current Model, Model C</t>
  </si>
  <si>
    <t>For block demand, set this to 1.</t>
  </si>
  <si>
    <t>Power Up Counter</t>
  </si>
  <si>
    <t>All channels use the same global timers.</t>
  </si>
  <si>
    <t>26013 = Reset Demand</t>
  </si>
  <si>
    <t>Int Reg</t>
  </si>
  <si>
    <t>Float Reg MSW</t>
  </si>
  <si>
    <t>Float Reg LSW</t>
  </si>
  <si>
    <t>Scale
Reg</t>
  </si>
  <si>
    <t>Bit 2: Phase A Voltage Clipping</t>
  </si>
  <si>
    <t>Bit 3: Phase B Voltage Clipping</t>
  </si>
  <si>
    <t>Bit 4: Phase C Voltage Clipping</t>
  </si>
  <si>
    <t>40-70</t>
  </si>
  <si>
    <t>Integer registers:  0x8000 (32768)</t>
  </si>
  <si>
    <t xml:space="preserve">These 64 registers provide for up to 128 packed ASCII text </t>
  </si>
  <si>
    <t>characters (with terminator)</t>
  </si>
  <si>
    <r>
      <t xml:space="preserve">The Scale Registers represent the </t>
    </r>
    <r>
      <rPr>
        <b/>
        <u/>
        <sz val="10"/>
        <rFont val="Arial"/>
        <family val="2"/>
      </rPr>
      <t>exponent</t>
    </r>
    <r>
      <rPr>
        <sz val="10"/>
        <rFont val="Arial"/>
        <family val="2"/>
      </rPr>
      <t xml:space="preserve"> of the associated values and are used in conjunction with the integer registers to create the</t>
    </r>
  </si>
  <si>
    <t>final floating-point results.</t>
  </si>
  <si>
    <t xml:space="preserve">For the Current Scales (I), Power Scales (W) and Energy Scales (E) for 1 phase, 2 phase and/or 3 phase Modbus Point Maps, </t>
  </si>
  <si>
    <t>make sure you are using the correct Scale value</t>
  </si>
  <si>
    <t>integer register #1336 (Current Meter 1) = 10</t>
  </si>
  <si>
    <t>scale register #1000                             = -1</t>
  </si>
  <si>
    <t>final result                                            = 10 * 10^(-1) = 1.0</t>
  </si>
  <si>
    <t xml:space="preserve">Bit 1: Frequency Out of Range or insufficient voltage on Phase A </t>
  </si>
  <si>
    <t>to determine frequency range. *Frequency Range is 40-70 Hz.</t>
  </si>
  <si>
    <t>Latching Alarm ON Time (when current is above Low-Low</t>
  </si>
  <si>
    <t>These timers control entry into a latching alarm state.  A return to a non-alarm state is instantaneous.</t>
  </si>
  <si>
    <t>Latching Alarm On Time applies to all Latching Alarms.</t>
  </si>
  <si>
    <t>alarm &amp; ON Time elapses then ON state is declared for</t>
  </si>
  <si>
    <t>all latching alarms, ON State enables Alarm Time Delays)</t>
  </si>
  <si>
    <t>Non-Latching Hysteresis (0-100% percent of setpoint)</t>
  </si>
  <si>
    <t xml:space="preserve">Latching Alarms time until OFF state declared (current is below </t>
  </si>
  <si>
    <t>Low-Low alarm and a ON state was declared)</t>
  </si>
  <si>
    <t>Bit 4: Latching Alarm OFF state declared (1=OFF; ON state must have been achieved prior)</t>
  </si>
  <si>
    <t>Latching Alarm OFF state Counter</t>
  </si>
  <si>
    <t>KVA</t>
  </si>
  <si>
    <t>Product ID</t>
  </si>
  <si>
    <t>Bit 0: Default Solid-Core</t>
  </si>
  <si>
    <t>Bit 1: Default Split-Core</t>
  </si>
  <si>
    <t>Custom Phase Map Support</t>
  </si>
  <si>
    <t>all</t>
  </si>
  <si>
    <t>0-2</t>
  </si>
  <si>
    <t>0-2
0 - Phase A
1 - Phase B
2 - Phase C</t>
  </si>
  <si>
    <t>Voltage Phase for Branch Channel 1</t>
  </si>
  <si>
    <t>Voltage Phase for Branch Channel 2</t>
  </si>
  <si>
    <t>Voltage Phase for Branch Channel 3</t>
  </si>
  <si>
    <t>Voltage Phase for Branch Channel 4</t>
  </si>
  <si>
    <t>Voltage Phase for Branch Channel 5</t>
  </si>
  <si>
    <t>Voltage Phase for Branch Channel 6</t>
  </si>
  <si>
    <t>Voltage Phase for Branch Channel 7</t>
  </si>
  <si>
    <t>Voltage Phase for Branch Channel 8</t>
  </si>
  <si>
    <t>Voltage Phase for Branch Channel 9</t>
  </si>
  <si>
    <t>Voltage Phase for Branch Channel 10</t>
  </si>
  <si>
    <t>Voltage Phase for Branch Channel 11</t>
  </si>
  <si>
    <t>Voltage Phase for Branch Channel 12</t>
  </si>
  <si>
    <t>Voltage Phase for Branch Channel 13</t>
  </si>
  <si>
    <t>Voltage Phase for Branch Channel 14</t>
  </si>
  <si>
    <t>Voltage Phase for Branch Channel 15</t>
  </si>
  <si>
    <t>Voltage Phase for Branch Channel 16</t>
  </si>
  <si>
    <t>Voltage Phase for Branch Channel 17</t>
  </si>
  <si>
    <t>Voltage Phase for Branch Channel 18</t>
  </si>
  <si>
    <t>Voltage Phase for Branch Channel 19</t>
  </si>
  <si>
    <t>Voltage Phase for Branch Channel 20</t>
  </si>
  <si>
    <t>Voltage Phase for Branch Channel 21</t>
  </si>
  <si>
    <t>Voltage Phase for Branch Channel 22</t>
  </si>
  <si>
    <t>Voltage Phase for Branch Channel 23</t>
  </si>
  <si>
    <t>Voltage Phase for Branch Channel 24</t>
  </si>
  <si>
    <t>Voltage Phase for Branch Channel 25</t>
  </si>
  <si>
    <t>Voltage Phase for Branch Channel 26</t>
  </si>
  <si>
    <t>Voltage Phase for Branch Channel 27</t>
  </si>
  <si>
    <t>Voltage Phase for Branch Channel 28</t>
  </si>
  <si>
    <t>Voltage Phase for Branch Channel 29</t>
  </si>
  <si>
    <t>Voltage Phase for Branch Channel 30</t>
  </si>
  <si>
    <t>Voltage Phase for Branch Channel 31</t>
  </si>
  <si>
    <t>Voltage Phase for Branch Channel 32</t>
  </si>
  <si>
    <t>Voltage Phase for Branch Channel 33</t>
  </si>
  <si>
    <t>Voltage Phase for Branch Channel 34</t>
  </si>
  <si>
    <t>Voltage Phase for Branch Channel 35</t>
  </si>
  <si>
    <t>Voltage Phase for Branch Channel 36</t>
  </si>
  <si>
    <t>Voltage Phase for Branch Channel 37</t>
  </si>
  <si>
    <t>Voltage Phase for Branch Channel 38</t>
  </si>
  <si>
    <t>Voltage Phase for Branch Channel 39</t>
  </si>
  <si>
    <t>Voltage Phase for Branch Channel 40</t>
  </si>
  <si>
    <t>Voltage Phase for Branch Channel 41</t>
  </si>
  <si>
    <t>Voltage Phase for Branch Channel 42</t>
  </si>
  <si>
    <t>Bit 12: Custom V-Phase Capable</t>
  </si>
  <si>
    <t>Bit 6-7: Reserved</t>
  </si>
  <si>
    <t>Bit 9-12: Reserved</t>
  </si>
  <si>
    <t>Bit 8: Strip Connection Error</t>
  </si>
  <si>
    <t>0-10922</t>
  </si>
  <si>
    <t>V1 Phase Angle (reference phase, always 0)</t>
  </si>
  <si>
    <t>V2 Phase Angle (in relation to V1)</t>
  </si>
  <si>
    <t>V3 Phase Angle (in relation to V1)</t>
  </si>
  <si>
    <t>Panel &amp; Branch Assignment</t>
  </si>
  <si>
    <t>Number of Channels</t>
  </si>
  <si>
    <t>0-3</t>
  </si>
  <si>
    <t>Panel &amp; Channel</t>
  </si>
  <si>
    <t>Total</t>
  </si>
  <si>
    <t>Total KWh (MSW)</t>
  </si>
  <si>
    <t>Total KWh (LSW)</t>
  </si>
  <si>
    <t>Total KW</t>
  </si>
  <si>
    <t>Total KVA</t>
  </si>
  <si>
    <t>Total PF</t>
  </si>
  <si>
    <t>Average Current</t>
  </si>
  <si>
    <t>Voltage, L-L, Average of 3 Phases</t>
  </si>
  <si>
    <t>Voltage, L-N, Average of 3 Phases</t>
  </si>
  <si>
    <t>Frequency (derived from Phase A)</t>
  </si>
  <si>
    <t>KWh (MSW)</t>
  </si>
  <si>
    <t>KWh (LSW)</t>
  </si>
  <si>
    <t>KW</t>
  </si>
  <si>
    <t>PF</t>
  </si>
  <si>
    <t>Current Angle</t>
  </si>
  <si>
    <t>Voltage, L-L</t>
  </si>
  <si>
    <t>Voltage, L-N</t>
  </si>
  <si>
    <t>0 = No Action</t>
  </si>
  <si>
    <t>Chanel Breaker Size</t>
  </si>
  <si>
    <t>Channel Latching Alarm Status</t>
  </si>
  <si>
    <t>Channel Non-Latching Alarm Status</t>
  </si>
  <si>
    <t>Panel &amp; Branch Assignment - Phase 2</t>
  </si>
  <si>
    <t>Panel &amp; Branch Assignment - Phase 3</t>
  </si>
  <si>
    <t>Bit 5-15: Reserved for future use (reads 0)</t>
  </si>
  <si>
    <t>0-2, 0-46</t>
  </si>
  <si>
    <t>Panel &amp; Branch Assignment - Phase 1</t>
  </si>
  <si>
    <t>CT Sizes (Amps) - Phase 1</t>
  </si>
  <si>
    <t>Breaker Sizes (Amps) - Phase 1</t>
  </si>
  <si>
    <t>Latching Alarm Counters - Phase 1</t>
  </si>
  <si>
    <t>CT Sizes (Amps) - Phase 2</t>
  </si>
  <si>
    <t>Breaker Sizes (Amps) - Phase 2</t>
  </si>
  <si>
    <t>Latching Alarm Counters - Phase 2</t>
  </si>
  <si>
    <t>CT Sizes (Amps) - Phase 3</t>
  </si>
  <si>
    <t>Breaker Sizes (Amps) - Phase 3</t>
  </si>
  <si>
    <t>Latching Alarm Counters - Phase 3</t>
  </si>
  <si>
    <t>User Defined Settings</t>
  </si>
  <si>
    <t>Latching Alarms are cleared by writing a 0 to its alarm bit</t>
  </si>
  <si>
    <t>0-46</t>
  </si>
  <si>
    <t>0 - unassigned
0-46</t>
  </si>
  <si>
    <t>Real Time Clock</t>
  </si>
  <si>
    <t>Hour (MSB) Minute (LSB) 0x0D1E = 1:30 PM</t>
  </si>
  <si>
    <t>0-23,0-59</t>
  </si>
  <si>
    <t>1-31,1-12</t>
  </si>
  <si>
    <t>0x0101</t>
  </si>
  <si>
    <t>0x0000</t>
  </si>
  <si>
    <t>0</t>
  </si>
  <si>
    <t>Demand/Snapshot Time Stamp</t>
  </si>
  <si>
    <t>KWh Snapshot (MSW)</t>
  </si>
  <si>
    <t>KWh Snapshot (LSW)</t>
  </si>
  <si>
    <t>Snapshot KWh (MSW)</t>
  </si>
  <si>
    <t>Max KW</t>
  </si>
  <si>
    <t>Milliseconds - RTC starts on write to this register</t>
  </si>
  <si>
    <t>Milliseconds</t>
  </si>
  <si>
    <t>0-59000</t>
  </si>
  <si>
    <t>Year (as years since 2000, ie 14 = 2014)</t>
  </si>
  <si>
    <t>0-2095</t>
  </si>
  <si>
    <t>Time is always in UTC</t>
  </si>
  <si>
    <t>Snapshot KWh (LSW)</t>
  </si>
  <si>
    <t>12345 = Reset Device</t>
  </si>
  <si>
    <t>reg.</t>
  </si>
  <si>
    <t>CT channel</t>
  </si>
  <si>
    <t>Branch Channel 1</t>
  </si>
  <si>
    <t>Branch Channel 2</t>
  </si>
  <si>
    <t>Branch Channel 3</t>
  </si>
  <si>
    <t>Branch Channel 4</t>
  </si>
  <si>
    <t>Branch Channel 5</t>
  </si>
  <si>
    <t>Branch Channel 6</t>
  </si>
  <si>
    <t>■□</t>
  </si>
  <si>
    <t>Branch Channel 7</t>
  </si>
  <si>
    <t>Branch Channel 8</t>
  </si>
  <si>
    <t>Branch Channel 9</t>
  </si>
  <si>
    <t>Branch Channel 10</t>
  </si>
  <si>
    <t>Branch Channel 11</t>
  </si>
  <si>
    <t>Branch Channel 12</t>
  </si>
  <si>
    <t>Branch Channel 13</t>
  </si>
  <si>
    <t>Branch Channel 14</t>
  </si>
  <si>
    <t>Branch Channel 15</t>
  </si>
  <si>
    <t>Branch Channel 16</t>
  </si>
  <si>
    <t>Branch Channel 17</t>
  </si>
  <si>
    <t>Branch Channel 18</t>
  </si>
  <si>
    <t>Branch Channel 19</t>
  </si>
  <si>
    <t>Branch Channel 20</t>
  </si>
  <si>
    <t>Branch Channel 21</t>
  </si>
  <si>
    <t>Branch Channel 22</t>
  </si>
  <si>
    <t>Branch Channel 23</t>
  </si>
  <si>
    <t>Branch Channel 24</t>
  </si>
  <si>
    <t>Branch Channel 25</t>
  </si>
  <si>
    <t>Branch Channel 26</t>
  </si>
  <si>
    <t>Branch Channel 27</t>
  </si>
  <si>
    <t>Branch Channel 28</t>
  </si>
  <si>
    <t>Branch Channel 29</t>
  </si>
  <si>
    <t>Branch Channel 30</t>
  </si>
  <si>
    <t>Branch Channel 31</t>
  </si>
  <si>
    <t>Branch Channel 32</t>
  </si>
  <si>
    <t>Branch Channel 33</t>
  </si>
  <si>
    <t>Branch Channel 34</t>
  </si>
  <si>
    <t>Branch Channel 35</t>
  </si>
  <si>
    <t>Branch Channel 36</t>
  </si>
  <si>
    <t>Branch Channel 37</t>
  </si>
  <si>
    <t>Branch Channel 38</t>
  </si>
  <si>
    <t>Branch Channel 39</t>
  </si>
  <si>
    <t>Branch Channel 40</t>
  </si>
  <si>
    <t>Branch Channel 41</t>
  </si>
  <si>
    <t>Branch Channel 42</t>
  </si>
  <si>
    <t>Single Row</t>
  </si>
  <si>
    <t>Bit 1: High Non-Latching Alarm</t>
  </si>
  <si>
    <t>Bit 0: Reserved for High High Non-Latching Alarm (reads 0)</t>
  </si>
  <si>
    <t>Bit 2: Low Non-Latching Alarm</t>
  </si>
  <si>
    <t>Bit 3: Reserved for Low Low Non-Latching Alarm (reads 0)</t>
  </si>
  <si>
    <t>Bit 4-15: Reserved for future use (reads 0)</t>
  </si>
  <si>
    <t>Alarm Thresholds (cont.)</t>
  </si>
  <si>
    <t>Encoding is 2nd character in MSB, 1st in LSB</t>
  </si>
  <si>
    <t>Reg 7: 0x4450        (DP)</t>
  </si>
  <si>
    <t>Reg 8: 0x2355        (#U)</t>
  </si>
  <si>
    <t>Reg 9: 0x0033        (&lt;term&gt;3)</t>
  </si>
  <si>
    <t>Month (MSB) Day (LSB) 0x0201 = Feb 1st</t>
  </si>
  <si>
    <t>Object Name</t>
  </si>
  <si>
    <t>Object ID</t>
  </si>
  <si>
    <t>Units</t>
  </si>
  <si>
    <t>COV Increment</t>
  </si>
  <si>
    <t>Modbus</t>
  </si>
  <si>
    <t>BACnet</t>
  </si>
  <si>
    <t>Frequency</t>
  </si>
  <si>
    <t>AI1</t>
  </si>
  <si>
    <t>AI2</t>
  </si>
  <si>
    <t>AI3</t>
  </si>
  <si>
    <t>AI4</t>
  </si>
  <si>
    <t>AI5</t>
  </si>
  <si>
    <t>AI6</t>
  </si>
  <si>
    <t>AI7</t>
  </si>
  <si>
    <t>AI8</t>
  </si>
  <si>
    <t>AI9</t>
  </si>
  <si>
    <t xml:space="preserve"> Amperes  </t>
  </si>
  <si>
    <t xml:space="preserve"> kW       </t>
  </si>
  <si>
    <t xml:space="preserve">Device Health </t>
  </si>
  <si>
    <t>AI43</t>
  </si>
  <si>
    <t>AI44</t>
  </si>
  <si>
    <t>AI45</t>
  </si>
  <si>
    <t>AI46</t>
  </si>
  <si>
    <t xml:space="preserve"> No-Units </t>
  </si>
  <si>
    <t>AI47</t>
  </si>
  <si>
    <t>AI48</t>
  </si>
  <si>
    <t>AI49</t>
  </si>
  <si>
    <t>AI50</t>
  </si>
  <si>
    <t xml:space="preserve"> kVA      </t>
  </si>
  <si>
    <t xml:space="preserve">Serial Number MSW </t>
  </si>
  <si>
    <t xml:space="preserve">Serial Number LSW </t>
  </si>
  <si>
    <t>AI51</t>
  </si>
  <si>
    <t>AI52</t>
  </si>
  <si>
    <t>AI53</t>
  </si>
  <si>
    <t>AI54</t>
  </si>
  <si>
    <t>AI55</t>
  </si>
  <si>
    <t>AI56</t>
  </si>
  <si>
    <t>AI57</t>
  </si>
  <si>
    <t>Global Most-Recent Latching Alarm Ch</t>
  </si>
  <si>
    <t xml:space="preserve">Global Most-Recent Non-Latch Alarm Ch </t>
  </si>
  <si>
    <t xml:space="preserve">Total number of Latch ch in alarm </t>
  </si>
  <si>
    <t xml:space="preserve">Total number of non-Latch ch in alarm </t>
  </si>
  <si>
    <t>AI58</t>
  </si>
  <si>
    <t>AI59</t>
  </si>
  <si>
    <t>AI60</t>
  </si>
  <si>
    <t>AI61</t>
  </si>
  <si>
    <t>AI62</t>
  </si>
  <si>
    <t>AI63</t>
  </si>
  <si>
    <t>AI64</t>
  </si>
  <si>
    <t>AI65</t>
  </si>
  <si>
    <t>AI66</t>
  </si>
  <si>
    <t>AI67</t>
  </si>
  <si>
    <t xml:space="preserve"> kWh      </t>
  </si>
  <si>
    <t>AI534</t>
  </si>
  <si>
    <t>degrees-phase</t>
  </si>
  <si>
    <t>AI535</t>
  </si>
  <si>
    <t>Voltage Phase Angle - V1</t>
  </si>
  <si>
    <t>Voltage Phase Angle - V2</t>
  </si>
  <si>
    <t>Voltage Phase Angle - V3</t>
  </si>
  <si>
    <t xml:space="preserve">Configuration (bit 0 is LSB): </t>
  </si>
  <si>
    <t>AV1</t>
  </si>
  <si>
    <t># of Sub-Intervals per Demand Int.</t>
  </si>
  <si>
    <t xml:space="preserve">Sub-Interval Length in seconds. </t>
  </si>
  <si>
    <t>AV2</t>
  </si>
  <si>
    <t>AV3</t>
  </si>
  <si>
    <t>AV4</t>
  </si>
  <si>
    <t>AV5</t>
  </si>
  <si>
    <t>AV6</t>
  </si>
  <si>
    <t>AV7</t>
  </si>
  <si>
    <t>AV8</t>
  </si>
  <si>
    <t>AV9</t>
  </si>
  <si>
    <t>AV10</t>
  </si>
  <si>
    <t>AV11</t>
  </si>
  <si>
    <t>AV12</t>
  </si>
  <si>
    <t xml:space="preserve">High-High Latching Alarm Time Delay </t>
  </si>
  <si>
    <t xml:space="preserve">Low Latching Alarm Time Delay </t>
  </si>
  <si>
    <t xml:space="preserve">Low-Low Latching Alarm Time Delay </t>
  </si>
  <si>
    <t>Latching Alarm ON Time</t>
  </si>
  <si>
    <t>AV96</t>
  </si>
  <si>
    <t xml:space="preserve"> Seconds  </t>
  </si>
  <si>
    <t>AV97</t>
  </si>
  <si>
    <t>AV98</t>
  </si>
  <si>
    <t>AV99</t>
  </si>
  <si>
    <t>AV100</t>
  </si>
  <si>
    <t>Latching Alarms time until OFF state</t>
  </si>
  <si>
    <t>AV101</t>
  </si>
  <si>
    <t xml:space="preserve">High Alarm Latching Alarm Threshold </t>
  </si>
  <si>
    <t xml:space="preserve">Non-Latching High Threshold </t>
  </si>
  <si>
    <t>Non-Latching Hysteresis (0-100%)</t>
  </si>
  <si>
    <t>AV102</t>
  </si>
  <si>
    <t xml:space="preserve"> Percent  </t>
  </si>
  <si>
    <t>AV103</t>
  </si>
  <si>
    <t>AV104</t>
  </si>
  <si>
    <t>AV105</t>
  </si>
  <si>
    <t>AV106</t>
  </si>
  <si>
    <t>AV107</t>
  </si>
  <si>
    <t>AV108</t>
  </si>
  <si>
    <t xml:space="preserve">Overvoltage Alarm Timer </t>
  </si>
  <si>
    <t>AV155</t>
  </si>
  <si>
    <t>AV156</t>
  </si>
  <si>
    <t xml:space="preserve">Overvoltage Alarm Threshold </t>
  </si>
  <si>
    <t>Voltage Alarm Hysteresis</t>
  </si>
  <si>
    <t>AV157</t>
  </si>
  <si>
    <t xml:space="preserve"> Volts    </t>
  </si>
  <si>
    <t>AV158</t>
  </si>
  <si>
    <t>AV159</t>
  </si>
  <si>
    <t>Voltage 1 Alarm Status</t>
  </si>
  <si>
    <t>AV160</t>
  </si>
  <si>
    <t>Voltage 2 Alarm Status</t>
  </si>
  <si>
    <t>Voltage 3 Alarm Status</t>
  </si>
  <si>
    <t>AV161</t>
  </si>
  <si>
    <t>AV162</t>
  </si>
  <si>
    <t>AV163</t>
  </si>
  <si>
    <t>User Defined Status Register</t>
  </si>
  <si>
    <t>AV164</t>
  </si>
  <si>
    <t>AV165</t>
  </si>
  <si>
    <t xml:space="preserve">Voltage Phase for Branch Channel 10 </t>
  </si>
  <si>
    <t xml:space="preserve">Voltage Phase for Branch Channel 11 </t>
  </si>
  <si>
    <t xml:space="preserve">Voltage Phase for Branch Channel 12 </t>
  </si>
  <si>
    <t xml:space="preserve">Voltage Phase for Branch Channel 13 </t>
  </si>
  <si>
    <t xml:space="preserve">Voltage Phase for Branch Channel 14 </t>
  </si>
  <si>
    <t xml:space="preserve">Voltage Phase for Branch Channel 15 </t>
  </si>
  <si>
    <t xml:space="preserve">Voltage Phase for Branch Channel 16 </t>
  </si>
  <si>
    <t xml:space="preserve">Voltage Phase for Branch Channel 17 </t>
  </si>
  <si>
    <t xml:space="preserve">Voltage Phase for Branch Channel 18 </t>
  </si>
  <si>
    <t>AV166</t>
  </si>
  <si>
    <t>AV167</t>
  </si>
  <si>
    <t>AV168</t>
  </si>
  <si>
    <t>AV169</t>
  </si>
  <si>
    <t>AV170</t>
  </si>
  <si>
    <t>AV171</t>
  </si>
  <si>
    <t>AV172</t>
  </si>
  <si>
    <t>AV173</t>
  </si>
  <si>
    <t>AV174</t>
  </si>
  <si>
    <t>AV175</t>
  </si>
  <si>
    <t>AV176</t>
  </si>
  <si>
    <t>AV177</t>
  </si>
  <si>
    <t>AV178</t>
  </si>
  <si>
    <t>AV179</t>
  </si>
  <si>
    <t>AV180</t>
  </si>
  <si>
    <t>AV181</t>
  </si>
  <si>
    <t>AV182</t>
  </si>
  <si>
    <t xml:space="preserve">Voltage Phase for Branch Channel 19 </t>
  </si>
  <si>
    <t xml:space="preserve">Voltage Phase for Branch Channel 20 </t>
  </si>
  <si>
    <t xml:space="preserve">Voltage Phase for Branch Channel 21 </t>
  </si>
  <si>
    <t xml:space="preserve">Voltage Phase for Branch Channel 22 </t>
  </si>
  <si>
    <t xml:space="preserve">Voltage Phase for Branch Channel 23 </t>
  </si>
  <si>
    <t xml:space="preserve">Voltage Phase for Branch Channel 24 </t>
  </si>
  <si>
    <t xml:space="preserve">Voltage Phase for Branch Channel 25 </t>
  </si>
  <si>
    <t xml:space="preserve">Voltage Phase for Branch Channel 26 </t>
  </si>
  <si>
    <t xml:space="preserve">Voltage Phase for Branch Channel 27 </t>
  </si>
  <si>
    <t xml:space="preserve">Voltage Phase for Branch Channel 28 </t>
  </si>
  <si>
    <t xml:space="preserve">Voltage Phase for Branch Channel 29 </t>
  </si>
  <si>
    <t xml:space="preserve">Voltage Phase for Branch Channel 30 </t>
  </si>
  <si>
    <t xml:space="preserve">Voltage Phase for Branch Channel 31 </t>
  </si>
  <si>
    <t xml:space="preserve">Voltage Phase for Branch Channel 32 </t>
  </si>
  <si>
    <t xml:space="preserve">Voltage Phase for Branch Channel 33 </t>
  </si>
  <si>
    <t xml:space="preserve">Voltage Phase for Branch Channel 34 </t>
  </si>
  <si>
    <t xml:space="preserve">Voltage Phase for Branch Channel 35 </t>
  </si>
  <si>
    <t xml:space="preserve">Voltage Phase for Branch Channel 36 </t>
  </si>
  <si>
    <t xml:space="preserve">Voltage Phase for Branch Channel 37 </t>
  </si>
  <si>
    <t xml:space="preserve">Voltage Phase for Branch Channel 38 </t>
  </si>
  <si>
    <t xml:space="preserve">Voltage Phase for Branch Channel 39 </t>
  </si>
  <si>
    <t xml:space="preserve">Voltage Phase for Branch Channel 40 </t>
  </si>
  <si>
    <t xml:space="preserve">Voltage Phase for Branch Channel 41 </t>
  </si>
  <si>
    <t xml:space="preserve">Voltage Phase for Branch Channel 42 </t>
  </si>
  <si>
    <t>AV183</t>
  </si>
  <si>
    <t>AV184</t>
  </si>
  <si>
    <t>AV185</t>
  </si>
  <si>
    <t>AV186</t>
  </si>
  <si>
    <t>AV187</t>
  </si>
  <si>
    <t>AV188</t>
  </si>
  <si>
    <t>AV189</t>
  </si>
  <si>
    <t>AV190</t>
  </si>
  <si>
    <t>AV191</t>
  </si>
  <si>
    <t>AV192</t>
  </si>
  <si>
    <t>AV193</t>
  </si>
  <si>
    <t>AV194</t>
  </si>
  <si>
    <t>AV195</t>
  </si>
  <si>
    <t>AV196</t>
  </si>
  <si>
    <t>AV197</t>
  </si>
  <si>
    <t>AV198</t>
  </si>
  <si>
    <t>AV199</t>
  </si>
  <si>
    <t>AV200</t>
  </si>
  <si>
    <t>AV201</t>
  </si>
  <si>
    <t>AV202</t>
  </si>
  <si>
    <t>AV203</t>
  </si>
  <si>
    <t>AV204</t>
  </si>
  <si>
    <t>AV205</t>
  </si>
  <si>
    <t>AV206</t>
  </si>
  <si>
    <t>AV210</t>
  </si>
  <si>
    <t>AV211</t>
  </si>
  <si>
    <t>AV212</t>
  </si>
  <si>
    <t>AV213</t>
  </si>
  <si>
    <t>AV214</t>
  </si>
  <si>
    <t>AV215</t>
  </si>
  <si>
    <t>AV216</t>
  </si>
  <si>
    <t>AV217</t>
  </si>
  <si>
    <t>AV218</t>
  </si>
  <si>
    <t>AV219</t>
  </si>
  <si>
    <t>AV220</t>
  </si>
  <si>
    <t>AV221</t>
  </si>
  <si>
    <t>AV222</t>
  </si>
  <si>
    <t>AV223</t>
  </si>
  <si>
    <t>AV224</t>
  </si>
  <si>
    <t>AV225</t>
  </si>
  <si>
    <t>AV226</t>
  </si>
  <si>
    <t>AV227</t>
  </si>
  <si>
    <t>AV228</t>
  </si>
  <si>
    <t>AV229</t>
  </si>
  <si>
    <t>AV230</t>
  </si>
  <si>
    <t>AV231</t>
  </si>
  <si>
    <t>AV232</t>
  </si>
  <si>
    <t>AV233</t>
  </si>
  <si>
    <t>AV234</t>
  </si>
  <si>
    <t>AV235</t>
  </si>
  <si>
    <t>AV236</t>
  </si>
  <si>
    <t>AV237</t>
  </si>
  <si>
    <t>AV238</t>
  </si>
  <si>
    <t>AV239</t>
  </si>
  <si>
    <t>AV240</t>
  </si>
  <si>
    <t>AV241</t>
  </si>
  <si>
    <t>AV242</t>
  </si>
  <si>
    <t>AV243</t>
  </si>
  <si>
    <t>AV244</t>
  </si>
  <si>
    <t>AV245</t>
  </si>
  <si>
    <t>AV246</t>
  </si>
  <si>
    <t>AV247</t>
  </si>
  <si>
    <t>AV248</t>
  </si>
  <si>
    <t>AV249</t>
  </si>
  <si>
    <t>AV250</t>
  </si>
  <si>
    <t>AV251</t>
  </si>
  <si>
    <t xml:space="preserve">Global Resets: Write value to reset </t>
  </si>
  <si>
    <t>AO2</t>
  </si>
  <si>
    <t>AI1134</t>
  </si>
  <si>
    <t>Modbus Description</t>
  </si>
  <si>
    <t>BACnet Description</t>
  </si>
  <si>
    <t>"Panel #&lt;NUM&gt;"</t>
  </si>
  <si>
    <t xml:space="preserve"> Serial Number MSW</t>
  </si>
  <si>
    <t xml:space="preserve"> Serial Number LSW</t>
  </si>
  <si>
    <t xml:space="preserve"> Firmware Revision RS </t>
  </si>
  <si>
    <t xml:space="preserve"> Firmware Revision OS </t>
  </si>
  <si>
    <t xml:space="preserve"> 15170=C; 15171=B; 15172=A</t>
  </si>
  <si>
    <t xml:space="preserve"> Configuration (bit 0 is LSB):</t>
  </si>
  <si>
    <t xml:space="preserve"> Number of Sub-Intervals per Interval </t>
  </si>
  <si>
    <t xml:space="preserve"> Sub-Interval Length in seconds.</t>
  </si>
  <si>
    <t xml:space="preserve"> Alarm event duration threshold </t>
  </si>
  <si>
    <t xml:space="preserve"> From initial current to alarms enabled </t>
  </si>
  <si>
    <t xml:space="preserve"> time until OFF state declared</t>
  </si>
  <si>
    <t xml:space="preserve"> % of breaker size</t>
  </si>
  <si>
    <t xml:space="preserve"> Non-Latching Hysteresis (% of setpoint)</t>
  </si>
  <si>
    <t xml:space="preserve"> Write 0 to alarm bits to clear alarms</t>
  </si>
  <si>
    <t xml:space="preserve"> (HHL;HL;LL;LLL;ON;Rsv;Rsv;Rsv;HVL;LVL) </t>
  </si>
  <si>
    <t xml:space="preserve"> (HL;LL;Rsv;Rsv;Rsv;Rsv;Rsv;Rsv;HVL;LVL)</t>
  </si>
  <si>
    <t xml:space="preserve"> # of Most-Recent Channel (0=none)</t>
  </si>
  <si>
    <t xml:space="preserve"> # alarm chan (non-latching alarms) </t>
  </si>
  <si>
    <t xml:space="preserve"> # alarm chan (based on latching alarms)</t>
  </si>
  <si>
    <t xml:space="preserve"> Overvoltage level threshold (0=OFF)</t>
  </si>
  <si>
    <t xml:space="preserve"> Undervoltage level threshold (0=OFF) </t>
  </si>
  <si>
    <t xml:space="preserve"> Voltage Alarm Hysteresis (% of setpoint) </t>
  </si>
  <si>
    <t xml:space="preserve"> 10203=kWh; others… </t>
  </si>
  <si>
    <t xml:space="preserve"> Power Up Counter </t>
  </si>
  <si>
    <t xml:space="preserve"> Bit Map of Device Health Indicators</t>
  </si>
  <si>
    <t xml:space="preserve"> bit Map of Model configuration </t>
  </si>
  <si>
    <t>Voltage Phase Angle - Aux ph1 (Ch 43)</t>
  </si>
  <si>
    <t>Voltage Phase Angle - Aux ph2 (Ch 44)</t>
  </si>
  <si>
    <t>Voltage Phase Angle - Aux ph3 (Ch 45)</t>
  </si>
  <si>
    <t xml:space="preserve"> 1 in bit 0 enables CT phase assignment </t>
  </si>
  <si>
    <t xml:space="preserve"> 0=phase-1/A; 1=phase-2/B; 2=phase-3/C</t>
  </si>
  <si>
    <t>AI533</t>
  </si>
  <si>
    <t>Rev. A</t>
  </si>
  <si>
    <t>E,A,B</t>
  </si>
  <si>
    <t>E,A</t>
  </si>
  <si>
    <t xml:space="preserve">     15172 = Model E, current and power on all channels plus voltage with Ethernet Gateway in Metal Case (pointmap is identical to Model A)</t>
  </si>
  <si>
    <t xml:space="preserve">                  When Modbus Address Per Meter is disabled:</t>
  </si>
  <si>
    <t xml:space="preserve">                  When Modbus Address Per Meter is enabled, the two base Modbus addresses will respond as above, all other Modbus addresses assigned to circuits will respond with the following:</t>
  </si>
  <si>
    <t>1-46=pnl1(1-46);257-302=pnl2;0=n/u</t>
  </si>
  <si>
    <t>1-46=pnl1(1-46);257-302=pnl2;0=unassigned</t>
  </si>
  <si>
    <t>0-1, 0-46</t>
  </si>
  <si>
    <t>Modbus Address Per Meter Offset</t>
  </si>
  <si>
    <t>Bit 10: Modbus Address Per-Meter Capable</t>
  </si>
  <si>
    <t>Bit 9: Aux Connectors Unpopulated</t>
  </si>
  <si>
    <t>Bit 2-3: Reserved</t>
  </si>
  <si>
    <t>Bit 8: Security</t>
  </si>
  <si>
    <t>Bit 4: Default 1/3 Volt (MCM2)</t>
  </si>
  <si>
    <t>Bit 5-7: Reserved</t>
  </si>
  <si>
    <t>SETUP OF LOGICAL METERS</t>
  </si>
  <si>
    <t>Writing a 0 to a CT channel's Logical Assignment removes it from any Logical meter</t>
  </si>
  <si>
    <t>To keep from violating the adjacency rule, the middle CT channel can not be removed from a 3-phase logical meter. Start by removing from either end.</t>
  </si>
  <si>
    <t>Logical meters can be assigned via block write</t>
  </si>
  <si>
    <t>Logical meters can be numbered in any order</t>
  </si>
  <si>
    <t>EXAMPLE LOGICAL METERS SETUPS</t>
  </si>
  <si>
    <t>Value (Logical Meter)</t>
  </si>
  <si>
    <t>Logical Meter Assignment - Example 1</t>
  </si>
  <si>
    <t>Logical meters are created by assigning the Logical Meter number to the CT channel in the Logicalible Meter Assignment registers</t>
  </si>
  <si>
    <t xml:space="preserve">        All channels should be unassigned before issuing a block write. This can be done with a the Global Clear Logical Meters Assignment command.</t>
  </si>
  <si>
    <t>Logical Meter 1</t>
  </si>
  <si>
    <t>Logical Meter 22</t>
  </si>
  <si>
    <t>Logical Meter 2</t>
  </si>
  <si>
    <t>Logical Meter 23</t>
  </si>
  <si>
    <t>Logical Meter 3</t>
  </si>
  <si>
    <t>Logical Meter 24</t>
  </si>
  <si>
    <t>Logical Meter 4</t>
  </si>
  <si>
    <t>Logical Meter 25</t>
  </si>
  <si>
    <t>Logical Meter 5</t>
  </si>
  <si>
    <t>Logical Meter 26</t>
  </si>
  <si>
    <t>Logical Meter 6</t>
  </si>
  <si>
    <t>Logical Meter 27</t>
  </si>
  <si>
    <t>Logical Meter 7</t>
  </si>
  <si>
    <t>Logical Meter 28</t>
  </si>
  <si>
    <t>Logical Meter 8</t>
  </si>
  <si>
    <t>Logical Meter 29</t>
  </si>
  <si>
    <t>Logical Meter 9</t>
  </si>
  <si>
    <t>Logical Meter 30</t>
  </si>
  <si>
    <t>Logical Meter 10</t>
  </si>
  <si>
    <t>Logical Meter 31</t>
  </si>
  <si>
    <t>Logical Meter 11</t>
  </si>
  <si>
    <t>Logical Meter 32</t>
  </si>
  <si>
    <t>Logical Meter 12</t>
  </si>
  <si>
    <t>Logical Meter 33</t>
  </si>
  <si>
    <t>Logical Meter 13</t>
  </si>
  <si>
    <t>Logical Meter 34</t>
  </si>
  <si>
    <t>Logical Meter 14</t>
  </si>
  <si>
    <t>Logical Meter 35</t>
  </si>
  <si>
    <t>Logical Meter 15</t>
  </si>
  <si>
    <t>Logical Meter 36</t>
  </si>
  <si>
    <t>Logical Meter 16</t>
  </si>
  <si>
    <t>Logical Meter 37</t>
  </si>
  <si>
    <t>Logical Meter 17</t>
  </si>
  <si>
    <t>Logical Meter 38</t>
  </si>
  <si>
    <t>Logical Meter 18</t>
  </si>
  <si>
    <t>Logical Meter 39</t>
  </si>
  <si>
    <t>Logical Meter 19</t>
  </si>
  <si>
    <t>Logical Meter 40</t>
  </si>
  <si>
    <t>Logical Meter 20</t>
  </si>
  <si>
    <t>Logical Meter 41</t>
  </si>
  <si>
    <t>Logical Meter 21</t>
  </si>
  <si>
    <t>Logical Meter 42</t>
  </si>
  <si>
    <t>Logical Meter Assignment - Example 2</t>
  </si>
  <si>
    <t>Logical Meter Assignment - Example 3</t>
  </si>
  <si>
    <t>Logical Meter Assignment - Example 4</t>
  </si>
  <si>
    <t>BACnet objets are incremented by 1 to get to the next Logical Meter, Object ID listed is base value for Meter #1</t>
  </si>
  <si>
    <t>Number of Channels Assigned to Logical Meter 1</t>
  </si>
  <si>
    <t>kWh Snapshot Logical Meter 1</t>
  </si>
  <si>
    <t>Logical Meter Assignment will be cleared if Configuration Register is Changed, set Configuration first</t>
  </si>
  <si>
    <t>Value 2 = register should not be changed, leave at default 2</t>
  </si>
  <si>
    <t>The paraMeter measurement rate is expected to be around 2.5 secs, which will limit the effective resolution of these timers.</t>
  </si>
  <si>
    <t>Note that the paraMeter measurement update rate is 1.6 secs, which will limit the effective resolution of these timers.</t>
  </si>
  <si>
    <t>24658 = Clear Logical Meters Assignments</t>
  </si>
  <si>
    <t>Bit 5: Current Clipping on at least 1 channel (AUX &amp; Meter)</t>
  </si>
  <si>
    <t>Bit 11: Logical Meters Capable</t>
  </si>
  <si>
    <t>Offset of the start of the Modbus addresses assigned to the  panel's logical Meters (when Modbus Address Per Meter is enabled), relative to the base meter Modbus address. (e.g. if the base meter Modbus address is 10 and this offset for panel 1 is set to 2, the Modbus address of Panel 1 Logical Meter 1 would be 12, Panel 1 Logical Meter 2 would be 13, etc.). 
0 = Default (2 for Panel 1, 50 for panel 2)</t>
  </si>
  <si>
    <t>Logical Meter (Breaker) Assignment</t>
  </si>
  <si>
    <t>Logical Meters should be unassigned before a block write. Global Resets Clear Logical Meters Assignments command can be used for this.</t>
  </si>
  <si>
    <t>Meter # for Branch Channel 1</t>
  </si>
  <si>
    <t>Logical Meter for Branch Channel 1</t>
  </si>
  <si>
    <t xml:space="preserve"> Logical Meter Number for Branch Channel 1</t>
  </si>
  <si>
    <t>Meter # for Branch Channel 2</t>
  </si>
  <si>
    <t>Logical Meter for Branch Channel 2</t>
  </si>
  <si>
    <t xml:space="preserve"> Logical Meter Number for Branch Channel 2</t>
  </si>
  <si>
    <t>Meter # for Branch Channel 3</t>
  </si>
  <si>
    <t>Logical Meter for Branch Channel 3</t>
  </si>
  <si>
    <t xml:space="preserve"> Logical Meter Number for Branch Channel 3</t>
  </si>
  <si>
    <t>Meter # for Branch Channel 4</t>
  </si>
  <si>
    <t>Logical Meter for Branch Channel 4</t>
  </si>
  <si>
    <t xml:space="preserve"> Logical Meter Number for Branch Channel 4</t>
  </si>
  <si>
    <t>Meter # for Branch Channel 5</t>
  </si>
  <si>
    <t>Logical Meter for Branch Channel 5</t>
  </si>
  <si>
    <t xml:space="preserve"> Logical Meter Number for Branch Channel 5</t>
  </si>
  <si>
    <t>Meter # for Branch Channel 6</t>
  </si>
  <si>
    <t>Logical Meter for Branch Channel 6</t>
  </si>
  <si>
    <t xml:space="preserve"> Logical Meter Number for Branch Channel 6</t>
  </si>
  <si>
    <t>Meter # for Branch Channel 7</t>
  </si>
  <si>
    <t>Logical Meter for Branch Channel 7</t>
  </si>
  <si>
    <t xml:space="preserve"> Logical Meter Number for Branch Channel 7</t>
  </si>
  <si>
    <t>Meter # for Branch Channel 8</t>
  </si>
  <si>
    <t>Logical Meter for Branch Channel 8</t>
  </si>
  <si>
    <t xml:space="preserve"> Logical Meter Number for Branch Channel 8</t>
  </si>
  <si>
    <t>Meter # for Branch Channel 9</t>
  </si>
  <si>
    <t>Logical Meter for Branch Channel 9</t>
  </si>
  <si>
    <t xml:space="preserve"> Logical Meter Number for Branch Channel 9</t>
  </si>
  <si>
    <t>Meter # for Branch Channel 10</t>
  </si>
  <si>
    <t>Logical Meter for Branch Channel 10</t>
  </si>
  <si>
    <t xml:space="preserve"> Logical Meter Number for Branch Channel 10</t>
  </si>
  <si>
    <t>Meter # for Branch Channel 11</t>
  </si>
  <si>
    <t>Logical Meter for Branch Channel 11</t>
  </si>
  <si>
    <t xml:space="preserve"> Logical Meter Number for Branch Channel 11</t>
  </si>
  <si>
    <t>Meter # for Branch Channel 12</t>
  </si>
  <si>
    <t>Logical Meter for Branch Channel 12</t>
  </si>
  <si>
    <t xml:space="preserve"> Logical Meter Number for Branch Channel 12</t>
  </si>
  <si>
    <t>Meter # for Branch Channel 13</t>
  </si>
  <si>
    <t>Logical Meter for Branch Channel 13</t>
  </si>
  <si>
    <t xml:space="preserve"> Logical Meter Number for Branch Channel 13</t>
  </si>
  <si>
    <t>Meter # for Branch Channel 14</t>
  </si>
  <si>
    <t>Logical Meter for Branch Channel 14</t>
  </si>
  <si>
    <t xml:space="preserve"> Logical Meter Number for Branch Channel 14</t>
  </si>
  <si>
    <t>Meter # for Branch Channel 15</t>
  </si>
  <si>
    <t>Logical Meter for Branch Channel 15</t>
  </si>
  <si>
    <t xml:space="preserve"> Logical Meter Number for Branch Channel 15</t>
  </si>
  <si>
    <t>Meter # for Branch Channel 16</t>
  </si>
  <si>
    <t>Logical Meter for Branch Channel 16</t>
  </si>
  <si>
    <t xml:space="preserve"> Logical Meter Number for Branch Channel 16</t>
  </si>
  <si>
    <t>Meter # for Branch Channel 17</t>
  </si>
  <si>
    <t>Logical Meter for Branch Channel 17</t>
  </si>
  <si>
    <t xml:space="preserve"> Logical Meter Number for Branch Channel 17</t>
  </si>
  <si>
    <t>Meter # for Branch Channel 18</t>
  </si>
  <si>
    <t>Logical Meter for Branch Channel 18</t>
  </si>
  <si>
    <t xml:space="preserve"> Logical Meter Number for Branch Channel 18</t>
  </si>
  <si>
    <t>Meter # for Branch Channel 19</t>
  </si>
  <si>
    <t>Logical Meter for Branch Channel 19</t>
  </si>
  <si>
    <t xml:space="preserve"> Logical Meter Number for Branch Channel 19</t>
  </si>
  <si>
    <t>Meter # for Branch Channel 20</t>
  </si>
  <si>
    <t>Logical Meter for Branch Channel 20</t>
  </si>
  <si>
    <t xml:space="preserve"> Logical Meter Number for Branch Channel 20</t>
  </si>
  <si>
    <t>Meter # for Branch Channel 21</t>
  </si>
  <si>
    <t>Logical Meter for Branch Channel 21</t>
  </si>
  <si>
    <t xml:space="preserve"> Logical Meter Number for Branch Channel 21</t>
  </si>
  <si>
    <t>Meter # for Branch Channel 22</t>
  </si>
  <si>
    <t>Logical Meter for Branch Channel 22</t>
  </si>
  <si>
    <t xml:space="preserve"> Logical Meter Number for Branch Channel 22</t>
  </si>
  <si>
    <t>Meter # for Branch Channel 23</t>
  </si>
  <si>
    <t>Logical Meter for Branch Channel 23</t>
  </si>
  <si>
    <t xml:space="preserve"> Logical Meter Number for Branch Channel 23</t>
  </si>
  <si>
    <t>Meter # for Branch Channel 24</t>
  </si>
  <si>
    <t>Logical Meter for Branch Channel 24</t>
  </si>
  <si>
    <t xml:space="preserve"> Logical Meter Number for Branch Channel 24</t>
  </si>
  <si>
    <t>Meter # for Branch Channel 25</t>
  </si>
  <si>
    <t>Logical Meter for Branch Channel 25</t>
  </si>
  <si>
    <t xml:space="preserve"> Logical Meter Number for Branch Channel 25</t>
  </si>
  <si>
    <t>Meter # for Branch Channel 26</t>
  </si>
  <si>
    <t>Logical Meter for Branch Channel 26</t>
  </si>
  <si>
    <t xml:space="preserve"> Logical Meter Number for Branch Channel 26</t>
  </si>
  <si>
    <t>Meter # for Branch Channel 27</t>
  </si>
  <si>
    <t>Logical Meter for Branch Channel 27</t>
  </si>
  <si>
    <t xml:space="preserve"> Logical Meter Number for Branch Channel 27</t>
  </si>
  <si>
    <t>Meter # for Branch Channel 28</t>
  </si>
  <si>
    <t>Logical Meter for Branch Channel 28</t>
  </si>
  <si>
    <t xml:space="preserve"> Logical Meter Number for Branch Channel 28</t>
  </si>
  <si>
    <t>Meter # for Branch Channel 29</t>
  </si>
  <si>
    <t>Logical Meter for Branch Channel 29</t>
  </si>
  <si>
    <t xml:space="preserve"> Logical Meter Number for Branch Channel 29</t>
  </si>
  <si>
    <t>Meter # for Branch Channel 30</t>
  </si>
  <si>
    <t>Logical Meter for Branch Channel 30</t>
  </si>
  <si>
    <t xml:space="preserve"> Logical Meter Number for Branch Channel 30</t>
  </si>
  <si>
    <t>Meter # for Branch Channel 31</t>
  </si>
  <si>
    <t>Logical Meter for Branch Channel 31</t>
  </si>
  <si>
    <t xml:space="preserve"> Logical Meter Number for Branch Channel 31</t>
  </si>
  <si>
    <t>Meter # for Branch Channel 32</t>
  </si>
  <si>
    <t>Logical Meter for Branch Channel 32</t>
  </si>
  <si>
    <t xml:space="preserve"> Logical Meter Number for Branch Channel 32</t>
  </si>
  <si>
    <t>Meter # for Branch Channel 33</t>
  </si>
  <si>
    <t>Logical Meter for Branch Channel 33</t>
  </si>
  <si>
    <t xml:space="preserve"> Logical Meter Number for Branch Channel 33</t>
  </si>
  <si>
    <t>Meter # for Branch Channel 34</t>
  </si>
  <si>
    <t>Logical Meter for Branch Channel 34</t>
  </si>
  <si>
    <t xml:space="preserve"> Logical Meter Number for Branch Channel 34</t>
  </si>
  <si>
    <t>Meter # for Branch Channel 35</t>
  </si>
  <si>
    <t>Logical Meter for Branch Channel 35</t>
  </si>
  <si>
    <t xml:space="preserve"> Logical Meter Number for Branch Channel 35</t>
  </si>
  <si>
    <t>Meter # for Branch Channel 36</t>
  </si>
  <si>
    <t>Logical Meter for Branch Channel 36</t>
  </si>
  <si>
    <t xml:space="preserve"> Logical Meter Number for Branch Channel 36</t>
  </si>
  <si>
    <t>Meter # for Branch Channel 37</t>
  </si>
  <si>
    <t>Logical Meter for Branch Channel 37</t>
  </si>
  <si>
    <t xml:space="preserve"> Logical Meter Number for Branch Channel 37</t>
  </si>
  <si>
    <t>Meter # for Branch Channel 38</t>
  </si>
  <si>
    <t>Logical Meter for Branch Channel 38</t>
  </si>
  <si>
    <t xml:space="preserve"> Logical Meter Number for Branch Channel 38</t>
  </si>
  <si>
    <t>Meter # for Branch Channel 39</t>
  </si>
  <si>
    <t>Logical Meter for Branch Channel 39</t>
  </si>
  <si>
    <t xml:space="preserve"> Logical Meter Number for Branch Channel 39</t>
  </si>
  <si>
    <t>Meter # for Branch Channel 40</t>
  </si>
  <si>
    <t>Logical Meter for Branch Channel 40</t>
  </si>
  <si>
    <t xml:space="preserve"> Logical Meter Number for Branch Channel 40</t>
  </si>
  <si>
    <t>Meter # for Branch Channel 41</t>
  </si>
  <si>
    <t>Logical Meter for Branch Channel 41</t>
  </si>
  <si>
    <t xml:space="preserve"> Logical Meter Number for Branch Channel 41</t>
  </si>
  <si>
    <t>Meter # for Branch Channel 42</t>
  </si>
  <si>
    <t>Logical Meter for Branch Channel 42</t>
  </si>
  <si>
    <t xml:space="preserve"> Logical Meter Number for Branch Channel 42</t>
  </si>
  <si>
    <r>
      <t xml:space="preserve">15175 = </t>
    </r>
    <r>
      <rPr>
        <b/>
        <sz val="10"/>
        <rFont val="Arial"/>
        <family val="2"/>
      </rPr>
      <t>Logical Meter</t>
    </r>
  </si>
  <si>
    <r>
      <t xml:space="preserve">15172 = </t>
    </r>
    <r>
      <rPr>
        <b/>
        <sz val="10"/>
        <rFont val="Arial"/>
        <family val="2"/>
      </rPr>
      <t>Configuration Panel</t>
    </r>
  </si>
  <si>
    <t>Bit 13: Reserved</t>
  </si>
  <si>
    <t>Bit 14: Reserved</t>
  </si>
  <si>
    <t>Bit 15: Reserved (Model A,E)</t>
  </si>
  <si>
    <t>Non-Latching Alarm Status w/ all (reads 0)</t>
  </si>
  <si>
    <t>Non-Latching High High Threshold</t>
  </si>
  <si>
    <t>Non-Latching Low Low Threshold</t>
  </si>
  <si>
    <t>Non-Latching High-High Threshold</t>
  </si>
  <si>
    <t>Non-Latching Low-Low Threshold</t>
  </si>
  <si>
    <t>AI39</t>
  </si>
  <si>
    <t>Set using Time_Synchronization service, if enabled</t>
  </si>
  <si>
    <t>Model
(A,E)</t>
  </si>
  <si>
    <t>Logical meters, like physical breakers, are limited to 1, 2, or 3 CT channels that must be adjacent</t>
  </si>
  <si>
    <t>Logical Meter Number (Panel&amp;Circuit)</t>
  </si>
  <si>
    <t>Number of Channels in Logical Circuit</t>
  </si>
  <si>
    <t>Logical Ckt: CT 1 - Panel &amp; Chan</t>
  </si>
  <si>
    <t>Logical Ckt: CT 2 - Panel &amp; Chan</t>
  </si>
  <si>
    <t>Logical Ckt: CT 3 - Panel &amp; Chan</t>
  </si>
  <si>
    <t xml:space="preserve"> Hertz    </t>
  </si>
  <si>
    <t xml:space="preserve"> Frequency (derived from Phase 1) </t>
  </si>
  <si>
    <t>VOLTS L-L: Avg of all phases</t>
  </si>
  <si>
    <t xml:space="preserve"> Voltage L-L - Average of active phases (NaN if less than 2 CTs used)</t>
  </si>
  <si>
    <t>VOLTS CT 1 - CT 2</t>
  </si>
  <si>
    <t xml:space="preserve"> Instantaneous Voltage between phase assigned to CT 1 and phase assigned to CT 2 </t>
  </si>
  <si>
    <t>VOLTS CT 2 - CT 3</t>
  </si>
  <si>
    <t xml:space="preserve"> Instantaneous Voltage  between phase assigned to CT 2 and phase assigned to CT 3  (NaN if CT is not used)</t>
  </si>
  <si>
    <t>VOLTS CT 1 - CT 3</t>
  </si>
  <si>
    <t>AI10</t>
  </si>
  <si>
    <t xml:space="preserve"> Instantaneous Voltage  between phase assigned to CT 1 and phase assigned to CT 3  (NaN if CT is not used)</t>
  </si>
  <si>
    <t>VOLTS L-N: Avg of all phases</t>
  </si>
  <si>
    <t>AI11</t>
  </si>
  <si>
    <t xml:space="preserve"> Voltage L-N - Average of active phases </t>
  </si>
  <si>
    <t>VOLTS CT 1-N</t>
  </si>
  <si>
    <t>AI12</t>
  </si>
  <si>
    <t xml:space="preserve"> Instantaneous Voltage between phase assigned to CT 1 and Neutral</t>
  </si>
  <si>
    <t>VOLTS CT 2-N</t>
  </si>
  <si>
    <t>AI13</t>
  </si>
  <si>
    <t xml:space="preserve"> Instantaneous Voltage between phase assigned to CT 2 and Neutral  (NaN if CT is not used)</t>
  </si>
  <si>
    <t>VOLTS CT 3-N</t>
  </si>
  <si>
    <t>AI14</t>
  </si>
  <si>
    <t xml:space="preserve"> Instantaneous Voltage between phase assigned to CT 3 and Neutral  (NaN if CT is not used)</t>
  </si>
  <si>
    <t>kWh Energy: Total of all phases</t>
  </si>
  <si>
    <t>AI15</t>
  </si>
  <si>
    <t xml:space="preserve"> Real Energy - Total of active phases </t>
  </si>
  <si>
    <t>kWh Energy: CT 1</t>
  </si>
  <si>
    <t>AI16</t>
  </si>
  <si>
    <t xml:space="preserve"> Real Energy - phase 1</t>
  </si>
  <si>
    <t>kWh Energy: CT 2</t>
  </si>
  <si>
    <t>AI17</t>
  </si>
  <si>
    <t xml:space="preserve"> Real Energy - phase 2 (NaN if CT is not used)</t>
  </si>
  <si>
    <t>kWh Energy: CT 3</t>
  </si>
  <si>
    <t>AI18</t>
  </si>
  <si>
    <t xml:space="preserve"> Real Energy - phase 3 (NaN if CT is not used)</t>
  </si>
  <si>
    <t>kW: Total of all phases</t>
  </si>
  <si>
    <t>AI19</t>
  </si>
  <si>
    <t xml:space="preserve"> Inst Real Power - Total of active phases</t>
  </si>
  <si>
    <t>kW: CT 1</t>
  </si>
  <si>
    <t>AI20</t>
  </si>
  <si>
    <t xml:space="preserve"> Instantaneous Real Power - CT 1 </t>
  </si>
  <si>
    <t>kW: CT 2</t>
  </si>
  <si>
    <t>AI21</t>
  </si>
  <si>
    <t xml:space="preserve"> Instantaneous Real Power - CT 2  (NaN if CT is not used)</t>
  </si>
  <si>
    <t>kW: CT 3</t>
  </si>
  <si>
    <t>AI22</t>
  </si>
  <si>
    <t xml:space="preserve"> Instantaneous Real Power - CT 3  (NaN if CT is not used)</t>
  </si>
  <si>
    <t>kVA: Total of all phases</t>
  </si>
  <si>
    <t>AI23</t>
  </si>
  <si>
    <t xml:space="preserve"> Instantaneous Apparent Power - Total of active phases</t>
  </si>
  <si>
    <t>kVA: CT 1</t>
  </si>
  <si>
    <t>AI24</t>
  </si>
  <si>
    <t xml:space="preserve"> Instantaneous Apparent Power - CT 1</t>
  </si>
  <si>
    <t>kVA: CT 2</t>
  </si>
  <si>
    <t>AI25</t>
  </si>
  <si>
    <t xml:space="preserve"> Instantaneous Apparent Power - CT 2 (NaN if CT is not used)</t>
  </si>
  <si>
    <t>kVA: CT 3</t>
  </si>
  <si>
    <t>AI26</t>
  </si>
  <si>
    <t xml:space="preserve"> Instantaneous Apparent Power - CT 3 (NaN if CT is not used)</t>
  </si>
  <si>
    <t>Power Factor: Total of all phases</t>
  </si>
  <si>
    <t>AI27</t>
  </si>
  <si>
    <t xml:space="preserve"> PF       </t>
  </si>
  <si>
    <t xml:space="preserve"> Inst Power Factor - Average of active phases </t>
  </si>
  <si>
    <t>Power Factor: CT 1</t>
  </si>
  <si>
    <t>AI28</t>
  </si>
  <si>
    <t xml:space="preserve"> Instantaneous Power Factor - CT 1 </t>
  </si>
  <si>
    <t>Power Factor: CT 2</t>
  </si>
  <si>
    <t>AI29</t>
  </si>
  <si>
    <t xml:space="preserve"> Instantaneous Power Factor - CT 2  (NaN if CT is not used)</t>
  </si>
  <si>
    <t>Power Factor: CT 3</t>
  </si>
  <si>
    <t>AI30</t>
  </si>
  <si>
    <t xml:space="preserve"> Instantaneous Power Factor - CT 3  (NaN if CT is not used)</t>
  </si>
  <si>
    <t>Amps: Avg of all phases</t>
  </si>
  <si>
    <t>AI31</t>
  </si>
  <si>
    <t xml:space="preserve"> Inst Current - Average of active phases </t>
  </si>
  <si>
    <t>Amps: CT 1</t>
  </si>
  <si>
    <t>AI32</t>
  </si>
  <si>
    <t xml:space="preserve"> Instantaneous Current - CT 1</t>
  </si>
  <si>
    <t>Amps: CT 2</t>
  </si>
  <si>
    <t>AI33</t>
  </si>
  <si>
    <t xml:space="preserve"> Instantaneous Current - CT 2 (NaN if CT is not used)</t>
  </si>
  <si>
    <t>Amps: CT 3</t>
  </si>
  <si>
    <t>AI34</t>
  </si>
  <si>
    <t xml:space="preserve"> Instantaneous Current - CT 3 (NaN if CT is not used)</t>
  </si>
  <si>
    <t>kW Present Demand:Total of all phases</t>
  </si>
  <si>
    <t>AI35</t>
  </si>
  <si>
    <t xml:space="preserve"> Real Power Present Demand - Total of active phases</t>
  </si>
  <si>
    <t>kW Present Demand: CT 1</t>
  </si>
  <si>
    <t>AI36</t>
  </si>
  <si>
    <t xml:space="preserve"> Real Power Present Demand - CT 1 </t>
  </si>
  <si>
    <t>kW Present Demand: CT 2</t>
  </si>
  <si>
    <t>AI37</t>
  </si>
  <si>
    <t xml:space="preserve"> Real Power Present Demand - CT 2 (NaN if CT is not used)</t>
  </si>
  <si>
    <t>kW Present Demand: CT 3</t>
  </si>
  <si>
    <t>AI38</t>
  </si>
  <si>
    <t xml:space="preserve"> Real Power Present Demand - CT 3 (NaN if CT is not used)</t>
  </si>
  <si>
    <t>Amps Present Demand:Avg of all phases</t>
  </si>
  <si>
    <t xml:space="preserve"> Present Current Demand - Average of active phases </t>
  </si>
  <si>
    <t>Amps Present Demand: CT 1</t>
  </si>
  <si>
    <t>AI40</t>
  </si>
  <si>
    <t xml:space="preserve"> Present Current Demand - CT 1</t>
  </si>
  <si>
    <t>Amps Present Demand: CT 2</t>
  </si>
  <si>
    <t>AI41</t>
  </si>
  <si>
    <t xml:space="preserve"> Present Current Demand - CT 2  (NaN if CT is not used)</t>
  </si>
  <si>
    <t>Amps Present Demand: CT 3</t>
  </si>
  <si>
    <t>AI42</t>
  </si>
  <si>
    <t xml:space="preserve"> Present Current Demand - CT 3  (NaN if CT is not used)</t>
  </si>
  <si>
    <t>kW Max Demand:Total of all phases</t>
  </si>
  <si>
    <t xml:space="preserve"> Real Power Max Demand - Total of active phases</t>
  </si>
  <si>
    <t>kW Max Demand: CT 1</t>
  </si>
  <si>
    <t xml:space="preserve"> Real Power Max Demand - CT 1 </t>
  </si>
  <si>
    <t>kW Max Demand: CT 2</t>
  </si>
  <si>
    <t xml:space="preserve"> Real Power Max Demand - CT 2 (NaN if CT is not used)</t>
  </si>
  <si>
    <t>kW Max Demand: CT 3</t>
  </si>
  <si>
    <t xml:space="preserve"> Real Power Max Demand - CT 3 (NaN if CT is not used)</t>
  </si>
  <si>
    <t>Amps Max Demand: Avg of all phases</t>
  </si>
  <si>
    <t xml:space="preserve"> Max Current Demand - Average of active phases </t>
  </si>
  <si>
    <t>Amps Max Demand: CT 1</t>
  </si>
  <si>
    <t xml:space="preserve"> Max Current Demand - CT 1 </t>
  </si>
  <si>
    <t>Amps Max Demand: CT 2</t>
  </si>
  <si>
    <t xml:space="preserve"> Max Current Demand - CT 2  (NaN if CT is not used)</t>
  </si>
  <si>
    <t>Amps Max Demand: CT 3</t>
  </si>
  <si>
    <t xml:space="preserve"> Max Current Demand - CT 3  (NaN if CT is not used)</t>
  </si>
  <si>
    <t>kW: CT 1 Max</t>
  </si>
  <si>
    <t xml:space="preserve"> Max Instantaneous Real Power- CT 1</t>
  </si>
  <si>
    <t>kW: CT 2 Max</t>
  </si>
  <si>
    <t xml:space="preserve"> Max Instantaneous Real Power- CT 2 (NaN if CT is not used)</t>
  </si>
  <si>
    <t>kW: CT 3 Max</t>
  </si>
  <si>
    <t xml:space="preserve"> Max Instantaneous Real Power- CT 3 (NaN if CT is not used)</t>
  </si>
  <si>
    <t>Max Amps: Avg of all phases</t>
  </si>
  <si>
    <t xml:space="preserve"> Max Instantaneous Current - Average of active phases </t>
  </si>
  <si>
    <t>kW: Max Total of all phases</t>
  </si>
  <si>
    <t xml:space="preserve"> Max Instantaneous Real Power - Total of active phases</t>
  </si>
  <si>
    <t>Max Amps: CT 1</t>
  </si>
  <si>
    <t xml:space="preserve"> Max Instantaneous Current - CT 1</t>
  </si>
  <si>
    <t>Max Amps: CT 2</t>
  </si>
  <si>
    <t xml:space="preserve"> Max Instantaneous Current - CT 2 (NaN if CT is not used)</t>
  </si>
  <si>
    <t>Max Amps: CT 3</t>
  </si>
  <si>
    <t xml:space="preserve"> Max Instantaneous Current - CT 3 (NaN if CT is not used)</t>
  </si>
  <si>
    <t>kWh Snapshot - Total of all phases</t>
  </si>
  <si>
    <t xml:space="preserve"> kWh </t>
  </si>
  <si>
    <t xml:space="preserve"> Energy Snapshot - Total of active phases</t>
  </si>
  <si>
    <t>kWh Snapshot CT 1</t>
  </si>
  <si>
    <t xml:space="preserve"> Energy Snapshot - CT 1</t>
  </si>
  <si>
    <t>kWh Snapshot CT 2</t>
  </si>
  <si>
    <t xml:space="preserve"> Energy Snapshot - CT 2 (NaN if CT is not used)</t>
  </si>
  <si>
    <t>kWh Snapshot CT 3</t>
  </si>
  <si>
    <t xml:space="preserve"> Energy Snapshot - CT 3 (NaN if CT is not used)</t>
  </si>
  <si>
    <t>Logical Ckt Non-Latching Alarm Status</t>
  </si>
  <si>
    <t>bitmap: (0=HHL;1=HL;2=LL;3=LLL;4=State[1=OFF*];</t>
  </si>
  <si>
    <t>5-6=Rsv;7=HH:8=H;9=L;10=LL;11-15=Rsv)</t>
  </si>
  <si>
    <t>CT 3 Non-Latching Alarm Status</t>
  </si>
  <si>
    <t>CT 2 Non-Latching Alarm Status</t>
  </si>
  <si>
    <t>CT 1 Non-Latching Alarm Status</t>
  </si>
  <si>
    <t>Phase Angle CT 1</t>
  </si>
  <si>
    <t xml:space="preserve"> degrees-angular</t>
  </si>
  <si>
    <t>Current Phase Angle in Degrees - CT 1</t>
  </si>
  <si>
    <t>Phase Angle CT 2</t>
  </si>
  <si>
    <t>AI68</t>
  </si>
  <si>
    <t>Current Phase Angle in Degrees - CT 2 (NaN if CT is not used)</t>
  </si>
  <si>
    <t>Phase Angle CT 3</t>
  </si>
  <si>
    <t>AI69</t>
  </si>
  <si>
    <t>Current Phase Angle in Degrees - CT 3 (NaN if CT is not used)</t>
  </si>
  <si>
    <t xml:space="preserve">Logical Circuit CT Size </t>
  </si>
  <si>
    <t>Logical Meter CTs Amperage Rating (-32768 if all CTs used are not the same value)</t>
  </si>
  <si>
    <t xml:space="preserve">Logical Circuit Breaker Size </t>
  </si>
  <si>
    <t>Logical Meter Breaker Size in Amps (-32768 if all phases used are not the same value)</t>
  </si>
  <si>
    <t>Logical Circuit Reset (1 of 6 values)</t>
  </si>
  <si>
    <t>AO1</t>
  </si>
  <si>
    <t xml:space="preserve"> 10203=kWh; 29877=Max Amps&amp;KW; 20097=Max Dmnd; 31010=Latching Alarms</t>
  </si>
  <si>
    <t xml:space="preserve">Channel 1 Reset </t>
  </si>
  <si>
    <t xml:space="preserve"> 10203=kWh; 29877=Max Current &amp; Max kW</t>
  </si>
  <si>
    <t>CT 1 Size</t>
  </si>
  <si>
    <t>CT 1 Amperage Rating</t>
  </si>
  <si>
    <t xml:space="preserve">CT 1 Breaker Size </t>
  </si>
  <si>
    <t>CT 1 Breaker Size in Amps</t>
  </si>
  <si>
    <t xml:space="preserve">Channel 2 Reset </t>
  </si>
  <si>
    <t>AO3</t>
  </si>
  <si>
    <t>CT 2 Size</t>
  </si>
  <si>
    <t>CT 2 Amperage Rating (-32768 if CT is not used)</t>
  </si>
  <si>
    <t xml:space="preserve">CT 2 Breaker Size </t>
  </si>
  <si>
    <t xml:space="preserve">CT 2 Breaker Size in Amps (-32768 if CT is not used) </t>
  </si>
  <si>
    <t xml:space="preserve">Channel 3 Reset </t>
  </si>
  <si>
    <t>AO4</t>
  </si>
  <si>
    <t>CT 3 Size</t>
  </si>
  <si>
    <t>CT 3 Amperage Rating (-32768 if CT is not used)</t>
  </si>
  <si>
    <t xml:space="preserve">CT 3 Breaker Size </t>
  </si>
  <si>
    <t xml:space="preserve">CT 3 Breaker Size in Amps (-32768 if CT is not used) </t>
  </si>
  <si>
    <t xml:space="preserve">CT 3 Latching Alarm Status </t>
  </si>
  <si>
    <t xml:space="preserve">CT 2 Latching Alarm Status </t>
  </si>
  <si>
    <t>CT 1  Latching Alarm Status</t>
  </si>
  <si>
    <t>Logical Circuit Latching Alarm Status</t>
  </si>
  <si>
    <r>
      <t xml:space="preserve">The Common Map is repeated </t>
    </r>
    <r>
      <rPr>
        <b/>
        <i/>
        <sz val="10"/>
        <rFont val="Arial"/>
        <family val="2"/>
      </rPr>
      <t>in it's entirety</t>
    </r>
    <r>
      <rPr>
        <sz val="10"/>
        <rFont val="Arial"/>
        <family val="2"/>
      </rPr>
      <t xml:space="preserve"> for both configuration addresses.</t>
    </r>
  </si>
  <si>
    <t>Logical Map by Meter</t>
  </si>
  <si>
    <t>Report Device ID (2Bh)</t>
  </si>
  <si>
    <t>Scattered Read (64h)</t>
  </si>
  <si>
    <r>
      <t xml:space="preserve">The Logical Map is repeated </t>
    </r>
    <r>
      <rPr>
        <b/>
        <i/>
        <sz val="10"/>
        <rFont val="Arial"/>
        <family val="2"/>
      </rPr>
      <t>in it's entirety</t>
    </r>
    <r>
      <rPr>
        <sz val="10"/>
        <rFont val="Arial"/>
        <family val="2"/>
      </rPr>
      <t xml:space="preserve"> for each Modbus address assigned for each configured meter.</t>
    </r>
  </si>
  <si>
    <t>There are additional Modbus addresses assigned for each configured meter; see Common tab Modbus Address Per Meter Offset</t>
  </si>
  <si>
    <t>E,A,B,C</t>
  </si>
  <si>
    <t>User Defined Settings Status Register
    Bit 0: Enable User CT Phase Assignment
    Bit 1: Phase Angle Ref. (0 - V1, 1 - Assigned V-phase)
    Bit 2: Signed Power (Split-Core Only)
    Bit 3: Signed Power Factor (sign denotes lead/lag)
    Bit 4: Disable 2PH/3PH Pointmap
    Bit 5: Disable Second Panel Modbus Address
    Bit 6: Use Trig. Identity for 2PH KVA/PF Calculations
    Bit 7: Use RTC for Demand Sync.
    Bit 8: Enable Modbus Address Per Meter (E &amp; A models only)
    Bit 9: Reserved
    Bit 10: Reserved
    Bit 11: Enable THD (E &amp; A models only)
    Bit 12: Reverse Signed Power on Branches (Split-core Only)
    Bit 13-15: Reserved</t>
  </si>
  <si>
    <t>Firmware Build Numbers</t>
  </si>
  <si>
    <t>Build Date MSW (YY/MM/DD)</t>
  </si>
  <si>
    <t>Build Date LSW (YYMMDD)</t>
  </si>
  <si>
    <t>Build Time MSW (HHMMSS)</t>
  </si>
  <si>
    <t>Build Time LSW (HHMMSS)</t>
  </si>
  <si>
    <t>VOLTAGE INPUTS (cont.)</t>
  </si>
  <si>
    <t>THD Voltage Phase A-N</t>
  </si>
  <si>
    <t>THD Voltage Phase B-N</t>
  </si>
  <si>
    <t>THD Voltage Phase C-N</t>
  </si>
  <si>
    <t>THD Voltage Phase A-B</t>
  </si>
  <si>
    <t>THD Voltage Phase B-C</t>
  </si>
  <si>
    <t>THD Voltage Phase C-A</t>
  </si>
  <si>
    <t>Model
(A,B,C)</t>
  </si>
  <si>
    <t>Logical Circuits are changed by incrementing by 1000, i.e. 10xxx is Circuit #1, 11xxx is Circuit #2, 12xxx is Circuit #3 etc.</t>
  </si>
  <si>
    <t>Panel &amp; Circuit</t>
  </si>
  <si>
    <t>Circuits Inputs - Total</t>
  </si>
  <si>
    <t>THD Current, Average of 3 Phases</t>
  </si>
  <si>
    <t>THD Voltage L-L, Average of 3 Phases</t>
  </si>
  <si>
    <t>THD Voltage L-N, Average of 3 Phases</t>
  </si>
  <si>
    <t xml:space="preserve"> Energy Snapshot Logical Meter 1</t>
  </si>
  <si>
    <t>Circuit Resets</t>
  </si>
  <si>
    <t>Circuit Reset - Write the listed value to perform the listed reset:</t>
  </si>
  <si>
    <t>Circuit CT Size</t>
  </si>
  <si>
    <t>Circuit Breaker Size</t>
  </si>
  <si>
    <t>Circuit Alarm Status</t>
  </si>
  <si>
    <t>Circuit Latching Alarm Status</t>
  </si>
  <si>
    <t>Circuit Non-Latching Alarm Status</t>
  </si>
  <si>
    <t>Circuit Inputs - Phase 1</t>
  </si>
  <si>
    <t>THD Current</t>
  </si>
  <si>
    <t>THD Voltage L-L</t>
  </si>
  <si>
    <t>THD Voltage L-N</t>
  </si>
  <si>
    <t>Circuit Resets - Phase 1</t>
  </si>
  <si>
    <t>Circuit Alarm Status - Phase 1</t>
  </si>
  <si>
    <t>Circuit Inputs - Phase 2</t>
  </si>
  <si>
    <t>Circuit Resets - Phase 2</t>
  </si>
  <si>
    <t>Circuit Alarm Status - Phase 2</t>
  </si>
  <si>
    <t>Circuit Inputs - Phase 3</t>
  </si>
  <si>
    <t>Circuit Resets - Phase 3</t>
  </si>
  <si>
    <t>Circuit Alarm Status - Phase 3</t>
  </si>
  <si>
    <t>This product supports the full EM4900 pointmap, but Aux inputs are unused</t>
  </si>
  <si>
    <t>EM4900 Series Modbus Pointmap and BACnet Objects</t>
  </si>
  <si>
    <t>There are 2 Modbus addresses associated with the EM4900 Configuration - one address for each set of 14 meters</t>
  </si>
  <si>
    <t xml:space="preserve">                         "Schneider Electric Branch Circuit Monitor Model EM49xxx, S/N=0x12345678, Location="&lt;location string&gt;"  </t>
  </si>
  <si>
    <t xml:space="preserve">                          "Shcneider Electric Model EM49xxx Branch Circuit Monitor, S/N=0x12345678, Location="&lt;location string&gt;""</t>
  </si>
  <si>
    <t xml:space="preserve">                          "Shcneider Electirc EM49xxx, Logical Meter xx of Panel x, S/N=0x12345678, Location="&lt;location string&gt;""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</si>
</sst>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29" x14ac:knownFonts="1">
    <font>
      <sz val="10"/>
      <name val="Arial"/>
    </font>
    <font>
      <sz val="10"/>
      <name val="Arial"/>
      <family val="2"/>
    </font>
    <font>
      <b/>
      <u/>
      <sz val="10"/>
      <name val="Arial"/>
      <family val="2"/>
    </font>
    <font>
      <b/>
      <sz val="14"/>
      <name val="Arial"/>
      <family val="2"/>
    </font>
    <font>
      <b/>
      <sz val="10"/>
      <name val="Arial"/>
      <family val="2"/>
    </font>
    <font>
      <b/>
      <sz val="24"/>
      <name val="Arial"/>
      <family val="2"/>
    </font>
    <font>
      <b/>
      <sz val="16"/>
      <name val="Arial"/>
      <family val="2"/>
    </font>
    <font>
      <b/>
      <i/>
      <sz val="10"/>
      <name val="Arial"/>
      <family val="2"/>
    </font>
    <font>
      <sz val="10"/>
      <name val="Courier"/>
      <family val="3"/>
    </font>
    <font>
      <sz val="11"/>
      <color theme="1"/>
      <name val="Calibri"/>
      <family val="2"/>
      <scheme val="minor"/>
    </font>
    <font>
      <sz val="11"/>
      <color theme="0"/>
      <name val="Calibri"/>
      <family val="2"/>
      <scheme val="minor"/>
    </font>
    <font>
      <sz val="11"/>
      <color rgb="FF9C0006"/>
      <name val="Calibri"/>
      <family val="2"/>
      <scheme val="minor"/>
    </font>
    <font>
      <b/>
      <sz val="11"/>
      <color rgb="FFFA7D00"/>
      <name val="Calibri"/>
      <family val="2"/>
      <scheme val="minor"/>
    </font>
    <font>
      <b/>
      <sz val="11"/>
      <color theme="0"/>
      <name val="Calibri"/>
      <family val="2"/>
      <scheme val="minor"/>
    </font>
    <font>
      <i/>
      <sz val="11"/>
      <color rgb="FF7F7F7F"/>
      <name val="Calibri"/>
      <family val="2"/>
      <scheme val="minor"/>
    </font>
    <font>
      <sz val="11"/>
      <color rgb="FF006100"/>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3F3F76"/>
      <name val="Calibri"/>
      <family val="2"/>
      <scheme val="minor"/>
    </font>
    <font>
      <sz val="11"/>
      <color rgb="FFFA7D00"/>
      <name val="Calibri"/>
      <family val="2"/>
      <scheme val="minor"/>
    </font>
    <font>
      <sz val="11"/>
      <color rgb="FF9C6500"/>
      <name val="Calibri"/>
      <family val="2"/>
      <scheme val="minor"/>
    </font>
    <font>
      <b/>
      <sz val="11"/>
      <color rgb="FF3F3F3F"/>
      <name val="Calibri"/>
      <family val="2"/>
      <scheme val="minor"/>
    </font>
    <font>
      <b/>
      <sz val="18"/>
      <color theme="3"/>
      <name val="Cambria"/>
      <family val="2"/>
      <scheme val="major"/>
    </font>
    <font>
      <b/>
      <sz val="11"/>
      <color theme="1"/>
      <name val="Calibri"/>
      <family val="2"/>
      <scheme val="minor"/>
    </font>
    <font>
      <sz val="11"/>
      <color rgb="FFFF0000"/>
      <name val="Calibri"/>
      <family val="2"/>
      <scheme val="minor"/>
    </font>
    <font>
      <sz val="10"/>
      <color theme="1"/>
      <name val="Arial"/>
      <family val="2"/>
    </font>
    <font>
      <b/>
      <sz val="10"/>
      <color theme="1"/>
      <name val="Arial"/>
      <family val="2"/>
    </font>
    <font>
      <b/>
      <sz val="12"/>
      <color theme="1"/>
      <name val="Arial"/>
      <family val="2"/>
    </font>
  </fonts>
  <fills count="34">
    <fill>
      <patternFill patternType="none"/>
    </fill>
    <fill>
      <patternFill patternType="gray125"/>
    </fill>
    <fill>
      <patternFill patternType="solid">
        <fgColor indexed="9"/>
        <bgColor indexed="64"/>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s>
  <borders count="25">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thin">
        <color indexed="64"/>
      </left>
      <right/>
      <top/>
      <bottom/>
      <diagonal/>
    </border>
    <border>
      <left style="thin">
        <color indexed="64"/>
      </left>
      <right/>
      <top/>
      <bottom style="thin">
        <color indexed="64"/>
      </bottom>
      <diagonal/>
    </border>
    <border>
      <left style="thin">
        <color indexed="64"/>
      </left>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top style="thin">
        <color indexed="64"/>
      </top>
      <bottom/>
      <diagonal/>
    </border>
    <border>
      <left/>
      <right/>
      <top/>
      <bottom style="thin">
        <color indexed="64"/>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s>
  <cellStyleXfs count="45">
    <xf numFmtId="0" fontId="0" fillId="0" borderId="0"/>
    <xf numFmtId="0" fontId="9" fillId="3" borderId="0" applyNumberFormat="0" applyBorder="0" applyAlignment="0" applyProtection="0"/>
    <xf numFmtId="0" fontId="9" fillId="4" borderId="0" applyNumberFormat="0" applyBorder="0" applyAlignment="0" applyProtection="0"/>
    <xf numFmtId="0" fontId="9" fillId="5" borderId="0" applyNumberFormat="0" applyBorder="0" applyAlignment="0" applyProtection="0"/>
    <xf numFmtId="0" fontId="9" fillId="6" borderId="0" applyNumberFormat="0" applyBorder="0" applyAlignment="0" applyProtection="0"/>
    <xf numFmtId="0" fontId="9" fillId="7" borderId="0" applyNumberFormat="0" applyBorder="0" applyAlignment="0" applyProtection="0"/>
    <xf numFmtId="0" fontId="9" fillId="8" borderId="0" applyNumberFormat="0" applyBorder="0" applyAlignment="0" applyProtection="0"/>
    <xf numFmtId="0" fontId="9" fillId="9" borderId="0" applyNumberFormat="0" applyBorder="0" applyAlignment="0" applyProtection="0"/>
    <xf numFmtId="0" fontId="9" fillId="10" borderId="0" applyNumberFormat="0" applyBorder="0" applyAlignment="0" applyProtection="0"/>
    <xf numFmtId="0" fontId="9" fillId="11" borderId="0" applyNumberFormat="0" applyBorder="0" applyAlignment="0" applyProtection="0"/>
    <xf numFmtId="0" fontId="9" fillId="12" borderId="0" applyNumberFormat="0" applyBorder="0" applyAlignment="0" applyProtection="0"/>
    <xf numFmtId="0" fontId="9" fillId="13" borderId="0" applyNumberFormat="0" applyBorder="0" applyAlignment="0" applyProtection="0"/>
    <xf numFmtId="0" fontId="9" fillId="14" borderId="0" applyNumberFormat="0" applyBorder="0" applyAlignment="0" applyProtection="0"/>
    <xf numFmtId="0" fontId="10" fillId="15" borderId="0" applyNumberFormat="0" applyBorder="0" applyAlignment="0" applyProtection="0"/>
    <xf numFmtId="0" fontId="10" fillId="16" borderId="0" applyNumberFormat="0" applyBorder="0" applyAlignment="0" applyProtection="0"/>
    <xf numFmtId="0" fontId="10" fillId="17" borderId="0" applyNumberFormat="0" applyBorder="0" applyAlignment="0" applyProtection="0"/>
    <xf numFmtId="0" fontId="10" fillId="18" borderId="0" applyNumberFormat="0" applyBorder="0" applyAlignment="0" applyProtection="0"/>
    <xf numFmtId="0" fontId="10" fillId="19" borderId="0" applyNumberFormat="0" applyBorder="0" applyAlignment="0" applyProtection="0"/>
    <xf numFmtId="0" fontId="10" fillId="20" borderId="0" applyNumberFormat="0" applyBorder="0" applyAlignment="0" applyProtection="0"/>
    <xf numFmtId="0" fontId="10" fillId="21" borderId="0" applyNumberFormat="0" applyBorder="0" applyAlignment="0" applyProtection="0"/>
    <xf numFmtId="0" fontId="10" fillId="22" borderId="0" applyNumberFormat="0" applyBorder="0" applyAlignment="0" applyProtection="0"/>
    <xf numFmtId="0" fontId="10" fillId="23" borderId="0" applyNumberFormat="0" applyBorder="0" applyAlignment="0" applyProtection="0"/>
    <xf numFmtId="0" fontId="10" fillId="24" borderId="0" applyNumberFormat="0" applyBorder="0" applyAlignment="0" applyProtection="0"/>
    <xf numFmtId="0" fontId="10" fillId="25" borderId="0" applyNumberFormat="0" applyBorder="0" applyAlignment="0" applyProtection="0"/>
    <xf numFmtId="0" fontId="10" fillId="26" borderId="0" applyNumberFormat="0" applyBorder="0" applyAlignment="0" applyProtection="0"/>
    <xf numFmtId="0" fontId="11" fillId="27" borderId="0" applyNumberFormat="0" applyBorder="0" applyAlignment="0" applyProtection="0"/>
    <xf numFmtId="0" fontId="12" fillId="28" borderId="16" applyNumberFormat="0" applyAlignment="0" applyProtection="0"/>
    <xf numFmtId="0" fontId="13" fillId="29" borderId="17" applyNumberFormat="0" applyAlignment="0" applyProtection="0"/>
    <xf numFmtId="0" fontId="14" fillId="0" borderId="0" applyNumberFormat="0" applyFill="0" applyBorder="0" applyAlignment="0" applyProtection="0"/>
    <xf numFmtId="0" fontId="15" fillId="30" borderId="0" applyNumberFormat="0" applyBorder="0" applyAlignment="0" applyProtection="0"/>
    <xf numFmtId="0" fontId="16" fillId="0" borderId="18" applyNumberFormat="0" applyFill="0" applyAlignment="0" applyProtection="0"/>
    <xf numFmtId="0" fontId="17" fillId="0" borderId="19" applyNumberFormat="0" applyFill="0" applyAlignment="0" applyProtection="0"/>
    <xf numFmtId="0" fontId="18" fillId="0" borderId="20" applyNumberFormat="0" applyFill="0" applyAlignment="0" applyProtection="0"/>
    <xf numFmtId="0" fontId="18" fillId="0" borderId="0" applyNumberFormat="0" applyFill="0" applyBorder="0" applyAlignment="0" applyProtection="0"/>
    <xf numFmtId="0" fontId="19" fillId="31" borderId="16" applyNumberFormat="0" applyAlignment="0" applyProtection="0"/>
    <xf numFmtId="0" fontId="20" fillId="0" borderId="21" applyNumberFormat="0" applyFill="0" applyAlignment="0" applyProtection="0"/>
    <xf numFmtId="0" fontId="21" fillId="32" borderId="0" applyNumberFormat="0" applyBorder="0" applyAlignment="0" applyProtection="0"/>
    <xf numFmtId="0" fontId="1" fillId="0" borderId="0"/>
    <xf numFmtId="0" fontId="1" fillId="0" borderId="0"/>
    <xf numFmtId="0" fontId="9" fillId="0" borderId="0"/>
    <xf numFmtId="0" fontId="9" fillId="33" borderId="22" applyNumberFormat="0" applyFont="0" applyAlignment="0" applyProtection="0"/>
    <xf numFmtId="0" fontId="22" fillId="28" borderId="23" applyNumberFormat="0" applyAlignment="0" applyProtection="0"/>
    <xf numFmtId="0" fontId="23" fillId="0" borderId="0" applyNumberFormat="0" applyFill="0" applyBorder="0" applyAlignment="0" applyProtection="0"/>
    <xf numFmtId="0" fontId="24" fillId="0" borderId="24" applyNumberFormat="0" applyFill="0" applyAlignment="0" applyProtection="0"/>
    <xf numFmtId="0" fontId="25" fillId="0" borderId="0" applyNumberFormat="0" applyFill="0" applyBorder="0" applyAlignment="0" applyProtection="0"/>
  </cellStyleXfs>
  <cellXfs count="237">
    <xf numFmtId="0" fontId="0" fillId="0" borderId="0" xfId="0"/>
    <xf numFmtId="0" fontId="1" fillId="0" borderId="0" xfId="0" applyFont="1" applyAlignment="1">
      <alignment horizontal="left"/>
    </xf>
    <xf numFmtId="0" fontId="3" fillId="0" borderId="0" xfId="0" applyFont="1" applyAlignment="1">
      <alignment horizontal="left"/>
    </xf>
    <xf numFmtId="0" fontId="2" fillId="0" borderId="0" xfId="0" applyFont="1" applyAlignment="1">
      <alignment horizontal="left"/>
    </xf>
    <xf numFmtId="0" fontId="1" fillId="0" borderId="0" xfId="0" quotePrefix="1" applyFont="1" applyAlignment="1">
      <alignment horizontal="left"/>
    </xf>
    <xf numFmtId="0" fontId="4" fillId="0" borderId="0" xfId="0" applyFont="1"/>
    <xf numFmtId="0" fontId="1" fillId="0" borderId="1" xfId="0" applyFont="1" applyBorder="1" applyAlignment="1">
      <alignment horizontal="left"/>
    </xf>
    <xf numFmtId="0" fontId="1" fillId="0" borderId="1" xfId="0" quotePrefix="1" applyFont="1" applyBorder="1" applyAlignment="1">
      <alignment horizontal="left"/>
    </xf>
    <xf numFmtId="0" fontId="1" fillId="0" borderId="1" xfId="0" applyFont="1" applyBorder="1"/>
    <xf numFmtId="0" fontId="1" fillId="0" borderId="0" xfId="0" applyFont="1"/>
    <xf numFmtId="0" fontId="1" fillId="0" borderId="0" xfId="0" applyFont="1" applyBorder="1" applyAlignment="1">
      <alignment horizontal="left"/>
    </xf>
    <xf numFmtId="0" fontId="1" fillId="0" borderId="0" xfId="0" quotePrefix="1" applyFont="1" applyBorder="1" applyAlignment="1">
      <alignment horizontal="left"/>
    </xf>
    <xf numFmtId="0" fontId="6" fillId="0" borderId="0" xfId="0" quotePrefix="1" applyFont="1" applyAlignment="1">
      <alignment horizontal="left"/>
    </xf>
    <xf numFmtId="0" fontId="1" fillId="0" borderId="0" xfId="0" applyFont="1" applyBorder="1"/>
    <xf numFmtId="0" fontId="5" fillId="0" borderId="0" xfId="0" quotePrefix="1" applyFont="1" applyAlignment="1">
      <alignment horizontal="left"/>
    </xf>
    <xf numFmtId="0" fontId="1" fillId="0" borderId="2" xfId="0" applyFont="1" applyBorder="1" applyAlignment="1">
      <alignment horizontal="left"/>
    </xf>
    <xf numFmtId="0" fontId="1" fillId="0" borderId="2" xfId="0" quotePrefix="1" applyFont="1" applyBorder="1" applyAlignment="1">
      <alignment horizontal="left"/>
    </xf>
    <xf numFmtId="0" fontId="4" fillId="0" borderId="0" xfId="0" applyFont="1" applyBorder="1" applyAlignment="1">
      <alignment horizontal="left"/>
    </xf>
    <xf numFmtId="0" fontId="6" fillId="0" borderId="0" xfId="0" quotePrefix="1" applyFont="1" applyBorder="1" applyAlignment="1">
      <alignment horizontal="left"/>
    </xf>
    <xf numFmtId="0" fontId="1" fillId="0" borderId="3" xfId="0" quotePrefix="1" applyFont="1" applyFill="1" applyBorder="1" applyAlignment="1">
      <alignment horizontal="left"/>
    </xf>
    <xf numFmtId="0" fontId="1" fillId="0" borderId="0" xfId="0" quotePrefix="1" applyFont="1" applyFill="1" applyBorder="1" applyAlignment="1">
      <alignment horizontal="left"/>
    </xf>
    <xf numFmtId="17" fontId="1" fillId="0" borderId="1" xfId="0" applyNumberFormat="1" applyFont="1" applyBorder="1" applyAlignment="1">
      <alignment horizontal="left"/>
    </xf>
    <xf numFmtId="17" fontId="1" fillId="0" borderId="0" xfId="0" applyNumberFormat="1" applyFont="1" applyBorder="1" applyAlignment="1">
      <alignment horizontal="left"/>
    </xf>
    <xf numFmtId="0" fontId="1" fillId="0" borderId="4" xfId="0" applyFont="1" applyBorder="1" applyAlignment="1">
      <alignment horizontal="left"/>
    </xf>
    <xf numFmtId="0" fontId="1" fillId="0" borderId="2" xfId="0" applyFont="1" applyBorder="1"/>
    <xf numFmtId="0" fontId="1" fillId="0" borderId="2" xfId="0" quotePrefix="1" applyFont="1" applyBorder="1" applyAlignment="1">
      <alignment horizontal="left" indent="2"/>
    </xf>
    <xf numFmtId="0" fontId="1" fillId="0" borderId="1" xfId="0" quotePrefix="1" applyFont="1" applyFill="1" applyBorder="1" applyAlignment="1">
      <alignment horizontal="left"/>
    </xf>
    <xf numFmtId="0" fontId="1" fillId="0" borderId="2" xfId="0" quotePrefix="1" applyFont="1" applyFill="1" applyBorder="1" applyAlignment="1">
      <alignment horizontal="left" indent="2"/>
    </xf>
    <xf numFmtId="0" fontId="1" fillId="0" borderId="4" xfId="0" applyFont="1" applyBorder="1"/>
    <xf numFmtId="0" fontId="1" fillId="0" borderId="3" xfId="0" quotePrefix="1" applyFont="1" applyBorder="1" applyAlignment="1">
      <alignment horizontal="left"/>
    </xf>
    <xf numFmtId="0" fontId="1" fillId="0" borderId="3" xfId="0" applyFont="1" applyBorder="1" applyAlignment="1">
      <alignment horizontal="left"/>
    </xf>
    <xf numFmtId="0" fontId="1" fillId="0" borderId="3" xfId="0" applyFont="1" applyBorder="1"/>
    <xf numFmtId="0" fontId="1" fillId="0" borderId="4" xfId="0" quotePrefix="1" applyFont="1" applyBorder="1" applyAlignment="1">
      <alignment horizontal="left"/>
    </xf>
    <xf numFmtId="0" fontId="1" fillId="0" borderId="3" xfId="0" quotePrefix="1" applyFont="1" applyBorder="1" applyAlignment="1">
      <alignment horizontal="left" indent="2"/>
    </xf>
    <xf numFmtId="0" fontId="1" fillId="0" borderId="3" xfId="0" applyFont="1" applyBorder="1" applyAlignment="1">
      <alignment horizontal="left" indent="2"/>
    </xf>
    <xf numFmtId="0" fontId="1" fillId="0" borderId="2" xfId="0" applyFont="1" applyBorder="1" applyAlignment="1">
      <alignment horizontal="left" indent="2"/>
    </xf>
    <xf numFmtId="0" fontId="1" fillId="0" borderId="4" xfId="0" quotePrefix="1" applyFont="1" applyFill="1" applyBorder="1" applyAlignment="1">
      <alignment horizontal="left"/>
    </xf>
    <xf numFmtId="0" fontId="1" fillId="0" borderId="3" xfId="0" quotePrefix="1" applyFont="1" applyFill="1" applyBorder="1" applyAlignment="1">
      <alignment horizontal="left" indent="2"/>
    </xf>
    <xf numFmtId="0" fontId="1" fillId="0" borderId="1" xfId="0" applyFont="1" applyFill="1" applyBorder="1" applyAlignment="1">
      <alignment horizontal="left"/>
    </xf>
    <xf numFmtId="0" fontId="1" fillId="0" borderId="4" xfId="0" applyFont="1" applyFill="1" applyBorder="1" applyAlignment="1">
      <alignment horizontal="left"/>
    </xf>
    <xf numFmtId="16" fontId="1" fillId="0" borderId="4" xfId="0" quotePrefix="1" applyNumberFormat="1" applyFont="1" applyBorder="1" applyAlignment="1">
      <alignment horizontal="left"/>
    </xf>
    <xf numFmtId="0" fontId="4" fillId="0" borderId="0" xfId="0" applyFont="1" applyBorder="1"/>
    <xf numFmtId="0" fontId="4" fillId="0" borderId="0" xfId="0" quotePrefix="1" applyFont="1" applyAlignment="1">
      <alignment horizontal="left"/>
    </xf>
    <xf numFmtId="0" fontId="4" fillId="0" borderId="0" xfId="0" applyFont="1" applyAlignment="1">
      <alignment horizontal="left"/>
    </xf>
    <xf numFmtId="0" fontId="1" fillId="0" borderId="5" xfId="0" applyFont="1" applyBorder="1" applyAlignment="1">
      <alignment horizontal="left"/>
    </xf>
    <xf numFmtId="0" fontId="1" fillId="0" borderId="6" xfId="0" applyFont="1" applyBorder="1" applyAlignment="1">
      <alignment horizontal="left"/>
    </xf>
    <xf numFmtId="0" fontId="1" fillId="0" borderId="7" xfId="0" applyFont="1" applyBorder="1" applyAlignment="1">
      <alignment horizontal="left"/>
    </xf>
    <xf numFmtId="0" fontId="2" fillId="0" borderId="0" xfId="0" quotePrefix="1" applyFont="1" applyBorder="1" applyAlignment="1">
      <alignment horizontal="left"/>
    </xf>
    <xf numFmtId="0" fontId="1" fillId="0" borderId="0" xfId="0" quotePrefix="1" applyFont="1" applyAlignment="1">
      <alignment horizontal="left" indent="2"/>
    </xf>
    <xf numFmtId="0" fontId="1" fillId="0" borderId="0" xfId="0" applyFont="1" applyFill="1" applyBorder="1"/>
    <xf numFmtId="0" fontId="7" fillId="0" borderId="0" xfId="0" applyFont="1" applyAlignment="1">
      <alignment horizontal="left"/>
    </xf>
    <xf numFmtId="0" fontId="7" fillId="0" borderId="0" xfId="0" quotePrefix="1" applyFont="1" applyAlignment="1">
      <alignment horizontal="left"/>
    </xf>
    <xf numFmtId="0" fontId="1" fillId="0" borderId="3" xfId="0" quotePrefix="1" applyFont="1" applyBorder="1" applyAlignment="1">
      <alignment horizontal="left" indent="4"/>
    </xf>
    <xf numFmtId="0" fontId="1" fillId="0" borderId="2" xfId="0" quotePrefix="1" applyFont="1" applyBorder="1" applyAlignment="1">
      <alignment horizontal="left" indent="4"/>
    </xf>
    <xf numFmtId="0" fontId="1" fillId="0" borderId="8" xfId="0" applyFont="1" applyBorder="1" applyAlignment="1">
      <alignment horizontal="left"/>
    </xf>
    <xf numFmtId="0" fontId="2" fillId="0" borderId="0" xfId="0" quotePrefix="1" applyFont="1" applyAlignment="1">
      <alignment horizontal="left"/>
    </xf>
    <xf numFmtId="0" fontId="8" fillId="0" borderId="0" xfId="0" quotePrefix="1" applyFont="1" applyAlignment="1">
      <alignment horizontal="right"/>
    </xf>
    <xf numFmtId="0" fontId="8" fillId="0" borderId="0" xfId="0" quotePrefix="1" applyFont="1" applyAlignment="1">
      <alignment horizontal="left"/>
    </xf>
    <xf numFmtId="0" fontId="8" fillId="0" borderId="0" xfId="0" applyFont="1" applyAlignment="1">
      <alignment horizontal="left"/>
    </xf>
    <xf numFmtId="0" fontId="8" fillId="0" borderId="0" xfId="0" applyFont="1"/>
    <xf numFmtId="0" fontId="8" fillId="0" borderId="0" xfId="0" quotePrefix="1" applyFont="1" applyBorder="1" applyAlignment="1">
      <alignment horizontal="right"/>
    </xf>
    <xf numFmtId="0" fontId="8" fillId="0" borderId="0" xfId="0" quotePrefix="1" applyFont="1" applyBorder="1" applyAlignment="1">
      <alignment horizontal="left"/>
    </xf>
    <xf numFmtId="0" fontId="1" fillId="0" borderId="9" xfId="0" applyFont="1" applyBorder="1" applyAlignment="1">
      <alignment horizontal="left"/>
    </xf>
    <xf numFmtId="0" fontId="1" fillId="0" borderId="10" xfId="0" applyFont="1" applyBorder="1" applyAlignment="1">
      <alignment horizontal="left"/>
    </xf>
    <xf numFmtId="0" fontId="1" fillId="0" borderId="11" xfId="0" applyFont="1" applyBorder="1" applyAlignment="1">
      <alignment horizontal="left"/>
    </xf>
    <xf numFmtId="14" fontId="1" fillId="0" borderId="0" xfId="0" quotePrefix="1" applyNumberFormat="1" applyFont="1" applyAlignment="1">
      <alignment horizontal="left"/>
    </xf>
    <xf numFmtId="0" fontId="1" fillId="0" borderId="3" xfId="0" applyFont="1" applyFill="1" applyBorder="1" applyAlignment="1">
      <alignment horizontal="left"/>
    </xf>
    <xf numFmtId="0" fontId="1" fillId="0" borderId="0" xfId="0" applyFont="1" applyFill="1" applyBorder="1" applyAlignment="1">
      <alignment horizontal="left"/>
    </xf>
    <xf numFmtId="0" fontId="1" fillId="0" borderId="0" xfId="0" applyFont="1" applyFill="1"/>
    <xf numFmtId="0" fontId="1" fillId="0" borderId="0" xfId="0" applyFont="1" applyFill="1" applyAlignment="1">
      <alignment horizontal="left"/>
    </xf>
    <xf numFmtId="0" fontId="1" fillId="0" borderId="10" xfId="0" quotePrefix="1" applyFont="1" applyFill="1" applyBorder="1" applyAlignment="1">
      <alignment horizontal="left" indent="2"/>
    </xf>
    <xf numFmtId="0" fontId="1" fillId="0" borderId="6" xfId="0" quotePrefix="1" applyFont="1" applyFill="1" applyBorder="1" applyAlignment="1">
      <alignment horizontal="left" indent="2"/>
    </xf>
    <xf numFmtId="0" fontId="1" fillId="0" borderId="11" xfId="0" quotePrefix="1" applyFont="1" applyFill="1" applyBorder="1" applyAlignment="1">
      <alignment horizontal="left" indent="2"/>
    </xf>
    <xf numFmtId="0" fontId="1" fillId="2" borderId="0" xfId="0" quotePrefix="1" applyFont="1" applyFill="1" applyBorder="1" applyAlignment="1">
      <alignment horizontal="left"/>
    </xf>
    <xf numFmtId="0" fontId="1" fillId="2" borderId="0" xfId="0" applyFont="1" applyFill="1" applyBorder="1" applyAlignment="1">
      <alignment horizontal="left"/>
    </xf>
    <xf numFmtId="0" fontId="1" fillId="2" borderId="0" xfId="0" applyFont="1" applyFill="1" applyBorder="1"/>
    <xf numFmtId="0" fontId="1" fillId="2" borderId="0" xfId="0" applyFont="1" applyFill="1"/>
    <xf numFmtId="0" fontId="1" fillId="2" borderId="4" xfId="0" quotePrefix="1" applyFont="1" applyFill="1" applyBorder="1" applyAlignment="1">
      <alignment horizontal="left"/>
    </xf>
    <xf numFmtId="0" fontId="1" fillId="2" borderId="1" xfId="0" quotePrefix="1" applyFont="1" applyFill="1" applyBorder="1" applyAlignment="1">
      <alignment horizontal="left"/>
    </xf>
    <xf numFmtId="0" fontId="1" fillId="2" borderId="1" xfId="0" applyFont="1" applyFill="1" applyBorder="1" applyAlignment="1">
      <alignment horizontal="left"/>
    </xf>
    <xf numFmtId="0" fontId="6" fillId="0" borderId="0" xfId="0" applyFont="1" applyBorder="1" applyAlignment="1">
      <alignment horizontal="left"/>
    </xf>
    <xf numFmtId="0" fontId="1" fillId="0" borderId="7" xfId="0" applyFont="1" applyFill="1" applyBorder="1" applyAlignment="1">
      <alignment horizontal="left"/>
    </xf>
    <xf numFmtId="0" fontId="1" fillId="0" borderId="5" xfId="0" quotePrefix="1" applyFont="1" applyFill="1" applyBorder="1" applyAlignment="1">
      <alignment horizontal="left"/>
    </xf>
    <xf numFmtId="0" fontId="4" fillId="0" borderId="0" xfId="0" applyFont="1" applyAlignment="1">
      <alignment horizontal="center" vertical="center" wrapText="1"/>
    </xf>
    <xf numFmtId="0" fontId="1" fillId="0" borderId="2" xfId="0" quotePrefix="1" applyFont="1" applyBorder="1" applyAlignment="1">
      <alignment horizontal="left" wrapText="1"/>
    </xf>
    <xf numFmtId="0" fontId="4" fillId="0" borderId="0" xfId="0" applyFont="1" applyBorder="1" applyAlignment="1">
      <alignment horizontal="left" wrapText="1"/>
    </xf>
    <xf numFmtId="0" fontId="1" fillId="0" borderId="0" xfId="0" quotePrefix="1" applyFont="1" applyBorder="1" applyAlignment="1">
      <alignment horizontal="left" wrapText="1"/>
    </xf>
    <xf numFmtId="0" fontId="1" fillId="0" borderId="1" xfId="0" applyFont="1" applyBorder="1" applyAlignment="1">
      <alignment horizontal="left" wrapText="1"/>
    </xf>
    <xf numFmtId="0" fontId="1" fillId="0" borderId="9" xfId="0" applyFont="1" applyBorder="1" applyAlignment="1">
      <alignment horizontal="left" wrapText="1"/>
    </xf>
    <xf numFmtId="0" fontId="1" fillId="0" borderId="4" xfId="0" quotePrefix="1" applyFont="1" applyBorder="1" applyAlignment="1">
      <alignment horizontal="left" wrapText="1"/>
    </xf>
    <xf numFmtId="0" fontId="1" fillId="0" borderId="3" xfId="0" quotePrefix="1" applyFont="1" applyBorder="1" applyAlignment="1">
      <alignment horizontal="left" wrapText="1"/>
    </xf>
    <xf numFmtId="0" fontId="1" fillId="0" borderId="0" xfId="0" applyFont="1" applyBorder="1" applyAlignment="1">
      <alignment horizontal="left" wrapText="1"/>
    </xf>
    <xf numFmtId="0" fontId="1" fillId="0" borderId="0" xfId="0" applyFont="1" applyAlignment="1">
      <alignment wrapText="1"/>
    </xf>
    <xf numFmtId="0" fontId="1" fillId="0" borderId="4" xfId="0" applyFont="1" applyBorder="1" applyAlignment="1">
      <alignment horizontal="left" wrapText="1"/>
    </xf>
    <xf numFmtId="0" fontId="1" fillId="0" borderId="1" xfId="0" quotePrefix="1" applyFont="1" applyBorder="1" applyAlignment="1">
      <alignment horizontal="left" wrapText="1"/>
    </xf>
    <xf numFmtId="0" fontId="1" fillId="0" borderId="0" xfId="0" applyFont="1" applyBorder="1" applyAlignment="1">
      <alignment wrapText="1"/>
    </xf>
    <xf numFmtId="0" fontId="1" fillId="0" borderId="2" xfId="0" applyFont="1" applyBorder="1" applyAlignment="1">
      <alignment horizontal="left" wrapText="1"/>
    </xf>
    <xf numFmtId="0" fontId="1" fillId="0" borderId="4" xfId="0" quotePrefix="1" applyFont="1" applyFill="1" applyBorder="1" applyAlignment="1">
      <alignment horizontal="left" wrapText="1"/>
    </xf>
    <xf numFmtId="0" fontId="1" fillId="0" borderId="3" xfId="0" quotePrefix="1" applyFont="1" applyFill="1" applyBorder="1" applyAlignment="1">
      <alignment horizontal="left" wrapText="1"/>
    </xf>
    <xf numFmtId="0" fontId="1" fillId="0" borderId="3" xfId="0" applyFont="1" applyFill="1" applyBorder="1" applyAlignment="1">
      <alignment horizontal="left" wrapText="1"/>
    </xf>
    <xf numFmtId="0" fontId="1" fillId="0" borderId="2" xfId="0" quotePrefix="1" applyFont="1" applyFill="1" applyBorder="1" applyAlignment="1">
      <alignment horizontal="left" wrapText="1"/>
    </xf>
    <xf numFmtId="0" fontId="1" fillId="0" borderId="1" xfId="0" quotePrefix="1" applyFont="1" applyFill="1" applyBorder="1" applyAlignment="1">
      <alignment horizontal="left" wrapText="1"/>
    </xf>
    <xf numFmtId="0" fontId="1" fillId="2" borderId="0" xfId="0" quotePrefix="1" applyFont="1" applyFill="1" applyBorder="1" applyAlignment="1">
      <alignment horizontal="left" wrapText="1"/>
    </xf>
    <xf numFmtId="0" fontId="1" fillId="0" borderId="0" xfId="0" quotePrefix="1" applyFont="1" applyFill="1" applyBorder="1" applyAlignment="1">
      <alignment horizontal="left" wrapText="1"/>
    </xf>
    <xf numFmtId="0" fontId="1" fillId="0" borderId="4" xfId="0" applyFont="1" applyFill="1" applyBorder="1" applyAlignment="1">
      <alignment horizontal="left" wrapText="1"/>
    </xf>
    <xf numFmtId="0" fontId="1" fillId="0" borderId="1" xfId="0" applyFont="1" applyFill="1" applyBorder="1" applyAlignment="1">
      <alignment horizontal="left" wrapText="1"/>
    </xf>
    <xf numFmtId="0" fontId="4" fillId="0" borderId="1" xfId="0" applyFont="1" applyBorder="1" applyAlignment="1">
      <alignment horizontal="center" vertical="center" textRotation="90" wrapText="1" readingOrder="1"/>
    </xf>
    <xf numFmtId="0" fontId="4" fillId="0" borderId="1" xfId="0" applyFont="1" applyBorder="1" applyAlignment="1">
      <alignment horizontal="center" wrapText="1" readingOrder="1"/>
    </xf>
    <xf numFmtId="0" fontId="4" fillId="0" borderId="1" xfId="0" applyFont="1" applyBorder="1" applyAlignment="1">
      <alignment horizontal="left" wrapText="1" readingOrder="1"/>
    </xf>
    <xf numFmtId="0" fontId="1" fillId="0" borderId="10" xfId="0" applyFont="1" applyBorder="1" applyAlignment="1">
      <alignment horizontal="left" wrapText="1"/>
    </xf>
    <xf numFmtId="0" fontId="1" fillId="0" borderId="11" xfId="0" applyFont="1" applyBorder="1" applyAlignment="1">
      <alignment horizontal="left" wrapText="1"/>
    </xf>
    <xf numFmtId="17" fontId="1" fillId="0" borderId="4" xfId="0" applyNumberFormat="1" applyFont="1" applyBorder="1" applyAlignment="1">
      <alignment horizontal="left"/>
    </xf>
    <xf numFmtId="0" fontId="1" fillId="0" borderId="6" xfId="0" quotePrefix="1" applyFont="1" applyBorder="1" applyAlignment="1">
      <alignment horizontal="left"/>
    </xf>
    <xf numFmtId="17" fontId="1" fillId="0" borderId="5" xfId="0" applyNumberFormat="1" applyFont="1" applyBorder="1" applyAlignment="1">
      <alignment horizontal="left"/>
    </xf>
    <xf numFmtId="0" fontId="1" fillId="2" borderId="3" xfId="0" quotePrefix="1" applyFont="1" applyFill="1" applyBorder="1" applyAlignment="1">
      <alignment horizontal="left"/>
    </xf>
    <xf numFmtId="0" fontId="1" fillId="0" borderId="0" xfId="0" applyFont="1" applyFill="1" applyBorder="1" applyAlignment="1">
      <alignment horizontal="left" wrapText="1"/>
    </xf>
    <xf numFmtId="0" fontId="1" fillId="0" borderId="2" xfId="0" applyFont="1" applyFill="1" applyBorder="1" applyAlignment="1">
      <alignment horizontal="left"/>
    </xf>
    <xf numFmtId="0" fontId="1" fillId="0" borderId="1" xfId="0" applyNumberFormat="1" applyFont="1" applyFill="1" applyBorder="1" applyAlignment="1">
      <alignment horizontal="left"/>
    </xf>
    <xf numFmtId="0" fontId="1" fillId="0" borderId="1" xfId="0" applyFont="1" applyFill="1" applyBorder="1"/>
    <xf numFmtId="17" fontId="1" fillId="0" borderId="1" xfId="0" applyNumberFormat="1" applyFont="1" applyFill="1" applyBorder="1" applyAlignment="1">
      <alignment horizontal="left" wrapText="1"/>
    </xf>
    <xf numFmtId="17" fontId="1" fillId="0" borderId="1" xfId="0" applyNumberFormat="1" applyFont="1" applyFill="1" applyBorder="1" applyAlignment="1">
      <alignment horizontal="left"/>
    </xf>
    <xf numFmtId="14" fontId="1" fillId="0" borderId="0" xfId="0" applyNumberFormat="1" applyFont="1" applyAlignment="1">
      <alignment horizontal="left"/>
    </xf>
    <xf numFmtId="0" fontId="1" fillId="0" borderId="1" xfId="0" quotePrefix="1" applyNumberFormat="1" applyFont="1" applyBorder="1" applyAlignment="1">
      <alignment horizontal="left"/>
    </xf>
    <xf numFmtId="0" fontId="1" fillId="0" borderId="12" xfId="0" applyFont="1" applyBorder="1" applyAlignment="1">
      <alignment horizontal="left"/>
    </xf>
    <xf numFmtId="0" fontId="1" fillId="0" borderId="3" xfId="37" quotePrefix="1" applyFont="1" applyFill="1" applyBorder="1" applyAlignment="1">
      <alignment horizontal="left" wrapText="1"/>
    </xf>
    <xf numFmtId="0" fontId="4" fillId="0" borderId="8" xfId="0" applyFont="1" applyBorder="1" applyAlignment="1">
      <alignment horizontal="right"/>
    </xf>
    <xf numFmtId="0" fontId="1" fillId="0" borderId="8" xfId="0" applyFont="1" applyBorder="1" applyAlignment="1">
      <alignment horizontal="right"/>
    </xf>
    <xf numFmtId="0" fontId="1" fillId="0" borderId="7" xfId="0" quotePrefix="1" applyFont="1" applyBorder="1" applyAlignment="1">
      <alignment horizontal="right"/>
    </xf>
    <xf numFmtId="0" fontId="4" fillId="0" borderId="13" xfId="0" applyFont="1" applyBorder="1" applyAlignment="1">
      <alignment horizontal="right"/>
    </xf>
    <xf numFmtId="0" fontId="1" fillId="0" borderId="13" xfId="0" applyFont="1" applyBorder="1" applyAlignment="1">
      <alignment horizontal="right"/>
    </xf>
    <xf numFmtId="0" fontId="1" fillId="0" borderId="14" xfId="0" quotePrefix="1" applyFont="1" applyBorder="1" applyAlignment="1">
      <alignment horizontal="right"/>
    </xf>
    <xf numFmtId="0" fontId="4" fillId="0" borderId="8" xfId="0" quotePrefix="1" applyFont="1" applyBorder="1" applyAlignment="1">
      <alignment horizontal="left"/>
    </xf>
    <xf numFmtId="0" fontId="4" fillId="0" borderId="8" xfId="0" applyFont="1" applyBorder="1" applyAlignment="1">
      <alignment horizontal="left"/>
    </xf>
    <xf numFmtId="0" fontId="1" fillId="0" borderId="0" xfId="0" applyNumberFormat="1" applyFont="1" applyFill="1" applyBorder="1" applyAlignment="1">
      <alignment horizontal="left"/>
    </xf>
    <xf numFmtId="0" fontId="1" fillId="0" borderId="1" xfId="0" quotePrefix="1" applyNumberFormat="1" applyFont="1" applyBorder="1" applyAlignment="1">
      <alignment horizontal="left" wrapText="1"/>
    </xf>
    <xf numFmtId="0" fontId="1" fillId="0" borderId="1" xfId="0" quotePrefix="1" applyFont="1" applyBorder="1"/>
    <xf numFmtId="0" fontId="6" fillId="0" borderId="0" xfId="38" quotePrefix="1" applyFont="1" applyAlignment="1">
      <alignment horizontal="left"/>
    </xf>
    <xf numFmtId="0" fontId="26" fillId="0" borderId="0" xfId="39" applyFont="1"/>
    <xf numFmtId="0" fontId="26" fillId="0" borderId="1" xfId="39" applyFont="1" applyBorder="1"/>
    <xf numFmtId="0" fontId="27" fillId="0" borderId="1" xfId="39" applyFont="1" applyBorder="1"/>
    <xf numFmtId="0" fontId="28" fillId="0" borderId="1" xfId="39" applyFont="1" applyBorder="1"/>
    <xf numFmtId="0" fontId="28" fillId="0" borderId="0" xfId="39" applyFont="1"/>
    <xf numFmtId="0" fontId="26" fillId="0" borderId="13" xfId="39" applyFont="1" applyBorder="1"/>
    <xf numFmtId="0" fontId="26" fillId="0" borderId="8" xfId="39" applyFont="1" applyBorder="1"/>
    <xf numFmtId="0" fontId="26" fillId="0" borderId="7" xfId="39" applyFont="1" applyBorder="1"/>
    <xf numFmtId="0" fontId="26" fillId="0" borderId="14" xfId="39" applyFont="1" applyBorder="1"/>
    <xf numFmtId="0" fontId="26" fillId="0" borderId="9" xfId="39" applyFont="1" applyBorder="1" applyAlignment="1">
      <alignment horizontal="center"/>
    </xf>
    <xf numFmtId="0" fontId="4" fillId="0" borderId="0" xfId="0" applyFont="1" applyFill="1"/>
    <xf numFmtId="0" fontId="6" fillId="0" borderId="0" xfId="0" quotePrefix="1" applyFont="1" applyFill="1" applyAlignment="1">
      <alignment horizontal="left"/>
    </xf>
    <xf numFmtId="0" fontId="1" fillId="0" borderId="0" xfId="0" applyFont="1" applyFill="1" applyAlignment="1">
      <alignment wrapText="1"/>
    </xf>
    <xf numFmtId="0" fontId="1" fillId="0" borderId="1" xfId="37" applyFont="1" applyFill="1" applyBorder="1" applyAlignment="1">
      <alignment horizontal="left" wrapText="1"/>
    </xf>
    <xf numFmtId="0" fontId="26" fillId="0" borderId="4" xfId="39" applyFont="1" applyBorder="1"/>
    <xf numFmtId="0" fontId="4" fillId="0" borderId="0" xfId="0" applyFont="1" applyAlignment="1">
      <alignment wrapText="1"/>
    </xf>
    <xf numFmtId="0" fontId="4" fillId="0" borderId="15" xfId="0" applyFont="1" applyBorder="1" applyAlignment="1">
      <alignment horizontal="center"/>
    </xf>
    <xf numFmtId="0" fontId="4" fillId="0" borderId="15" xfId="0" applyFont="1" applyBorder="1" applyAlignment="1">
      <alignment horizontal="center" wrapText="1"/>
    </xf>
    <xf numFmtId="0" fontId="4" fillId="0" borderId="15" xfId="0" applyFont="1" applyBorder="1" applyAlignment="1">
      <alignment wrapText="1"/>
    </xf>
    <xf numFmtId="0" fontId="4" fillId="0" borderId="0" xfId="0" applyFont="1" applyAlignment="1"/>
    <xf numFmtId="0" fontId="26" fillId="0" borderId="1" xfId="39" applyFont="1" applyBorder="1"/>
    <xf numFmtId="0" fontId="26" fillId="0" borderId="0" xfId="39" applyFont="1" applyBorder="1"/>
    <xf numFmtId="0" fontId="26" fillId="0" borderId="12" xfId="39" applyFont="1" applyBorder="1" applyAlignment="1">
      <alignment horizontal="center"/>
    </xf>
    <xf numFmtId="0" fontId="26" fillId="0" borderId="13" xfId="39" applyFont="1" applyBorder="1"/>
    <xf numFmtId="0" fontId="26" fillId="0" borderId="8" xfId="39" applyFont="1" applyBorder="1"/>
    <xf numFmtId="0" fontId="26" fillId="0" borderId="10" xfId="39" applyFont="1" applyBorder="1" applyAlignment="1">
      <alignment horizontal="center"/>
    </xf>
    <xf numFmtId="0" fontId="26" fillId="0" borderId="4" xfId="39" applyFont="1" applyFill="1" applyBorder="1"/>
    <xf numFmtId="0" fontId="26" fillId="0" borderId="0" xfId="39" applyFont="1" applyBorder="1" applyAlignment="1">
      <alignment horizontal="left"/>
    </xf>
    <xf numFmtId="0" fontId="1" fillId="0" borderId="0" xfId="37" applyFont="1" applyAlignment="1">
      <alignment horizontal="left"/>
    </xf>
    <xf numFmtId="0" fontId="1" fillId="0" borderId="0" xfId="37" quotePrefix="1" applyFont="1" applyAlignment="1">
      <alignment horizontal="left"/>
    </xf>
    <xf numFmtId="0" fontId="1" fillId="0" borderId="0" xfId="37" applyFont="1"/>
    <xf numFmtId="0" fontId="26" fillId="0" borderId="0" xfId="39" applyFont="1"/>
    <xf numFmtId="0" fontId="26" fillId="0" borderId="1" xfId="39" applyFont="1" applyBorder="1"/>
    <xf numFmtId="0" fontId="26" fillId="0" borderId="0" xfId="39" applyFont="1" applyBorder="1"/>
    <xf numFmtId="0" fontId="27" fillId="0" borderId="1" xfId="39" applyFont="1" applyBorder="1"/>
    <xf numFmtId="0" fontId="28" fillId="0" borderId="1" xfId="39" applyFont="1" applyBorder="1"/>
    <xf numFmtId="0" fontId="28" fillId="0" borderId="0" xfId="39" applyFont="1"/>
    <xf numFmtId="0" fontId="26" fillId="0" borderId="0" xfId="39" applyFont="1"/>
    <xf numFmtId="0" fontId="26" fillId="0" borderId="0" xfId="39" applyFont="1" applyAlignment="1">
      <alignment horizontal="center"/>
    </xf>
    <xf numFmtId="0" fontId="26" fillId="0" borderId="1" xfId="39" applyFont="1" applyBorder="1"/>
    <xf numFmtId="0" fontId="26" fillId="0" borderId="0" xfId="39" applyFont="1" applyBorder="1"/>
    <xf numFmtId="0" fontId="26" fillId="0" borderId="0" xfId="39" applyFont="1" applyBorder="1" applyAlignment="1">
      <alignment horizontal="center"/>
    </xf>
    <xf numFmtId="0" fontId="27" fillId="0" borderId="1" xfId="39" applyFont="1" applyBorder="1"/>
    <xf numFmtId="0" fontId="28" fillId="0" borderId="1" xfId="39" applyFont="1" applyBorder="1"/>
    <xf numFmtId="0" fontId="28" fillId="0" borderId="0" xfId="39" applyFont="1"/>
    <xf numFmtId="0" fontId="26" fillId="0" borderId="0" xfId="39" applyFont="1" applyBorder="1" applyAlignment="1">
      <alignment horizontal="center" vertical="center"/>
    </xf>
    <xf numFmtId="0" fontId="26" fillId="0" borderId="0" xfId="39" applyFont="1" applyBorder="1" applyAlignment="1">
      <alignment vertical="center"/>
    </xf>
    <xf numFmtId="0" fontId="26" fillId="0" borderId="0" xfId="39" applyFont="1" applyBorder="1" applyAlignment="1">
      <alignment vertical="center" textRotation="90"/>
    </xf>
    <xf numFmtId="0" fontId="26" fillId="0" borderId="0" xfId="39" applyFont="1" applyBorder="1" applyAlignment="1">
      <alignment horizontal="center" vertical="center" textRotation="90"/>
    </xf>
    <xf numFmtId="0" fontId="26" fillId="0" borderId="1" xfId="39" applyFont="1" applyBorder="1"/>
    <xf numFmtId="0" fontId="1" fillId="0" borderId="0" xfId="0" quotePrefix="1" applyFont="1" applyBorder="1"/>
    <xf numFmtId="0" fontId="4" fillId="0" borderId="0" xfId="37" applyFont="1" applyFill="1" applyBorder="1"/>
    <xf numFmtId="0" fontId="1" fillId="0" borderId="4" xfId="37" quotePrefix="1" applyFont="1" applyFill="1" applyBorder="1" applyAlignment="1">
      <alignment horizontal="left"/>
    </xf>
    <xf numFmtId="0" fontId="1" fillId="0" borderId="4" xfId="37" applyFont="1" applyFill="1" applyBorder="1" applyAlignment="1">
      <alignment horizontal="left"/>
    </xf>
    <xf numFmtId="0" fontId="1" fillId="0" borderId="4" xfId="37" quotePrefix="1" applyFont="1" applyFill="1" applyBorder="1" applyAlignment="1">
      <alignment horizontal="left" wrapText="1"/>
    </xf>
    <xf numFmtId="0" fontId="1" fillId="0" borderId="0" xfId="37" applyFont="1" applyFill="1"/>
    <xf numFmtId="0" fontId="1" fillId="0" borderId="3" xfId="37" quotePrefix="1" applyFont="1" applyFill="1" applyBorder="1" applyAlignment="1">
      <alignment horizontal="left" indent="2"/>
    </xf>
    <xf numFmtId="0" fontId="1" fillId="0" borderId="2" xfId="37" quotePrefix="1" applyFont="1" applyFill="1" applyBorder="1" applyAlignment="1">
      <alignment horizontal="left" wrapText="1"/>
    </xf>
    <xf numFmtId="0" fontId="1" fillId="0" borderId="1" xfId="37" quotePrefix="1" applyFont="1" applyFill="1" applyBorder="1" applyAlignment="1">
      <alignment horizontal="left"/>
    </xf>
    <xf numFmtId="0" fontId="1" fillId="0" borderId="1" xfId="37" applyFont="1" applyFill="1" applyBorder="1" applyAlignment="1">
      <alignment horizontal="left"/>
    </xf>
    <xf numFmtId="0" fontId="1" fillId="0" borderId="1" xfId="37" quotePrefix="1" applyFont="1" applyFill="1" applyBorder="1" applyAlignment="1">
      <alignment horizontal="left" wrapText="1"/>
    </xf>
    <xf numFmtId="0" fontId="1" fillId="0" borderId="0" xfId="37" quotePrefix="1" applyFont="1" applyFill="1" applyBorder="1" applyAlignment="1">
      <alignment horizontal="left"/>
    </xf>
    <xf numFmtId="0" fontId="1" fillId="0" borderId="0" xfId="37" applyFont="1" applyFill="1" applyBorder="1" applyAlignment="1">
      <alignment horizontal="left"/>
    </xf>
    <xf numFmtId="0" fontId="1" fillId="0" borderId="0" xfId="37" quotePrefix="1" applyFont="1" applyFill="1" applyBorder="1" applyAlignment="1">
      <alignment horizontal="left" wrapText="1"/>
    </xf>
    <xf numFmtId="0" fontId="1" fillId="0" borderId="7" xfId="37" applyFont="1" applyFill="1" applyBorder="1" applyAlignment="1">
      <alignment horizontal="left"/>
    </xf>
    <xf numFmtId="0" fontId="1" fillId="0" borderId="3" xfId="37" applyFont="1" applyFill="1" applyBorder="1" applyAlignment="1">
      <alignment horizontal="left"/>
    </xf>
    <xf numFmtId="0" fontId="1" fillId="0" borderId="0" xfId="37" applyFont="1" applyFill="1" applyAlignment="1">
      <alignment horizontal="left"/>
    </xf>
    <xf numFmtId="0" fontId="1" fillId="0" borderId="2" xfId="37" applyFont="1" applyFill="1" applyBorder="1" applyAlignment="1">
      <alignment horizontal="left"/>
    </xf>
    <xf numFmtId="0" fontId="1" fillId="0" borderId="1" xfId="37" applyFont="1" applyFill="1" applyBorder="1"/>
    <xf numFmtId="0" fontId="1" fillId="0" borderId="0" xfId="37" applyFont="1" applyFill="1" applyBorder="1"/>
    <xf numFmtId="0" fontId="6" fillId="0" borderId="0" xfId="37" applyFont="1" applyFill="1" applyAlignment="1">
      <alignment horizontal="left"/>
    </xf>
    <xf numFmtId="0" fontId="1" fillId="0" borderId="0" xfId="37" applyFill="1"/>
    <xf numFmtId="0" fontId="6" fillId="0" borderId="0" xfId="37" quotePrefix="1" applyFont="1" applyFill="1" applyBorder="1" applyAlignment="1">
      <alignment horizontal="left"/>
    </xf>
    <xf numFmtId="0" fontId="1" fillId="0" borderId="0" xfId="37" applyFont="1" applyFill="1" applyAlignment="1">
      <alignment wrapText="1"/>
    </xf>
    <xf numFmtId="0" fontId="1" fillId="0" borderId="9" xfId="37" applyFont="1" applyFill="1" applyBorder="1" applyAlignment="1">
      <alignment horizontal="left"/>
    </xf>
    <xf numFmtId="0" fontId="1" fillId="0" borderId="5" xfId="37" applyFont="1" applyFill="1" applyBorder="1" applyAlignment="1">
      <alignment horizontal="left"/>
    </xf>
    <xf numFmtId="0" fontId="1" fillId="0" borderId="10" xfId="37" applyFont="1" applyFill="1" applyBorder="1" applyAlignment="1">
      <alignment horizontal="left"/>
    </xf>
    <xf numFmtId="0" fontId="1" fillId="0" borderId="6" xfId="37" applyFont="1" applyFill="1" applyBorder="1" applyAlignment="1">
      <alignment horizontal="left"/>
    </xf>
    <xf numFmtId="0" fontId="1" fillId="0" borderId="11" xfId="37" applyFont="1" applyFill="1" applyBorder="1" applyAlignment="1">
      <alignment horizontal="left"/>
    </xf>
    <xf numFmtId="0" fontId="6" fillId="0" borderId="0" xfId="37" quotePrefix="1" applyFont="1" applyFill="1" applyAlignment="1">
      <alignment horizontal="left"/>
    </xf>
    <xf numFmtId="0" fontId="1" fillId="0" borderId="0" xfId="37" quotePrefix="1" applyFont="1" applyFill="1" applyAlignment="1">
      <alignment horizontal="left" wrapText="1"/>
    </xf>
    <xf numFmtId="0" fontId="1" fillId="0" borderId="0" xfId="37" quotePrefix="1" applyFont="1" applyFill="1" applyAlignment="1">
      <alignment horizontal="left"/>
    </xf>
    <xf numFmtId="0" fontId="4" fillId="0" borderId="0" xfId="37" applyFont="1" applyFill="1"/>
    <xf numFmtId="0" fontId="1" fillId="0" borderId="0" xfId="37" applyFont="1" applyFill="1" applyBorder="1" applyAlignment="1">
      <alignment wrapText="1"/>
    </xf>
    <xf numFmtId="0" fontId="1" fillId="0" borderId="0" xfId="37" quotePrefix="1" applyFont="1" applyFill="1" applyBorder="1" applyAlignment="1">
      <alignment horizontal="left" indent="2"/>
    </xf>
    <xf numFmtId="0" fontId="4" fillId="0" borderId="0" xfId="0" applyFont="1" applyFill="1" applyBorder="1"/>
    <xf numFmtId="0" fontId="1" fillId="0" borderId="3" xfId="37" quotePrefix="1" applyFont="1" applyFill="1" applyBorder="1" applyAlignment="1">
      <alignment horizontal="left"/>
    </xf>
    <xf numFmtId="0" fontId="26" fillId="0" borderId="1" xfId="39" applyFont="1" applyBorder="1"/>
    <xf numFmtId="0" fontId="1" fillId="0" borderId="2" xfId="37" quotePrefix="1" applyFont="1" applyFill="1" applyBorder="1" applyAlignment="1">
      <alignment horizontal="left" indent="2"/>
    </xf>
    <xf numFmtId="0" fontId="1" fillId="0" borderId="0" xfId="0" quotePrefix="1" applyFont="1" applyAlignment="1">
      <alignment horizontal="left" wrapText="1"/>
    </xf>
    <xf numFmtId="0" fontId="1" fillId="0" borderId="0" xfId="0" applyFont="1" applyAlignment="1">
      <alignment horizontal="left" wrapText="1"/>
    </xf>
    <xf numFmtId="0" fontId="26" fillId="0" borderId="0" xfId="39" applyFont="1" applyAlignment="1">
      <alignment horizontal="center"/>
    </xf>
    <xf numFmtId="0" fontId="26" fillId="0" borderId="0" xfId="39" applyFont="1" applyBorder="1" applyAlignment="1">
      <alignment horizontal="center" textRotation="90"/>
    </xf>
    <xf numFmtId="0" fontId="26" fillId="0" borderId="4" xfId="39" applyFont="1" applyBorder="1" applyAlignment="1">
      <alignment horizontal="center" vertical="center" textRotation="90"/>
    </xf>
    <xf numFmtId="0" fontId="26" fillId="0" borderId="3" xfId="39" applyFont="1" applyBorder="1" applyAlignment="1">
      <alignment horizontal="center" vertical="center" textRotation="90"/>
    </xf>
    <xf numFmtId="0" fontId="26" fillId="0" borderId="2" xfId="39" applyFont="1" applyBorder="1" applyAlignment="1">
      <alignment horizontal="center" vertical="center" textRotation="90"/>
    </xf>
    <xf numFmtId="0" fontId="26" fillId="0" borderId="1" xfId="39" applyFont="1" applyBorder="1" applyAlignment="1">
      <alignment horizontal="center" vertical="center" textRotation="90"/>
    </xf>
    <xf numFmtId="0" fontId="26" fillId="0" borderId="0" xfId="39" applyFont="1" applyAlignment="1">
      <alignment horizontal="center" textRotation="90"/>
    </xf>
    <xf numFmtId="0" fontId="26" fillId="0" borderId="8" xfId="39" applyFont="1" applyBorder="1" applyAlignment="1">
      <alignment horizontal="center" vertical="center" textRotation="90"/>
    </xf>
    <xf numFmtId="0" fontId="26" fillId="0" borderId="12" xfId="39" applyFont="1" applyBorder="1" applyAlignment="1">
      <alignment horizontal="center" vertical="center" textRotation="90"/>
    </xf>
  </cellXfs>
  <cellStyles count="45">
    <cellStyle name="20% - Accent1" xfId="1" builtinId="30" customBuiltin="1"/>
    <cellStyle name="20% - Accent2" xfId="2" builtinId="34" customBuiltin="1"/>
    <cellStyle name="20% - Accent3" xfId="3" builtinId="38" customBuiltin="1"/>
    <cellStyle name="20% - Accent4" xfId="4" builtinId="42" customBuiltin="1"/>
    <cellStyle name="20% - Accent5" xfId="5" builtinId="46" customBuiltin="1"/>
    <cellStyle name="20% - Accent6" xfId="6" builtinId="50" customBuiltin="1"/>
    <cellStyle name="40% - Accent1" xfId="7" builtinId="31" customBuiltin="1"/>
    <cellStyle name="40% - Accent2" xfId="8" builtinId="35" customBuiltin="1"/>
    <cellStyle name="40% - Accent3" xfId="9" builtinId="39" customBuiltin="1"/>
    <cellStyle name="40% - Accent4" xfId="10" builtinId="43" customBuiltin="1"/>
    <cellStyle name="40% - Accent5" xfId="11" builtinId="47" customBuiltin="1"/>
    <cellStyle name="40% - Accent6" xfId="12" builtinId="51" customBuiltin="1"/>
    <cellStyle name="60% - Accent1" xfId="13" builtinId="32" customBuiltin="1"/>
    <cellStyle name="60% - Accent2" xfId="14" builtinId="36" customBuiltin="1"/>
    <cellStyle name="60% - Accent3" xfId="15" builtinId="40" customBuiltin="1"/>
    <cellStyle name="60% - Accent4" xfId="16" builtinId="44" customBuiltin="1"/>
    <cellStyle name="60% - Accent5" xfId="17" builtinId="48" customBuiltin="1"/>
    <cellStyle name="60% - Accent6" xfId="18" builtinId="52" customBuiltin="1"/>
    <cellStyle name="Accent1" xfId="19" builtinId="29" customBuiltin="1"/>
    <cellStyle name="Accent2" xfId="20" builtinId="33" customBuiltin="1"/>
    <cellStyle name="Accent3" xfId="21" builtinId="37" customBuiltin="1"/>
    <cellStyle name="Accent4" xfId="22" builtinId="41" customBuiltin="1"/>
    <cellStyle name="Accent5" xfId="23" builtinId="45" customBuiltin="1"/>
    <cellStyle name="Accent6" xfId="24" builtinId="49" customBuiltin="1"/>
    <cellStyle name="Bad" xfId="25" builtinId="27" customBuiltin="1"/>
    <cellStyle name="Calculation" xfId="26" builtinId="22" customBuiltin="1"/>
    <cellStyle name="Check Cell" xfId="27" builtinId="23" customBuiltin="1"/>
    <cellStyle name="Explanatory Text" xfId="28" builtinId="53" customBuiltin="1"/>
    <cellStyle name="Good" xfId="29" builtinId="26" customBuiltin="1"/>
    <cellStyle name="Heading 1" xfId="30" builtinId="16" customBuiltin="1"/>
    <cellStyle name="Heading 2" xfId="31" builtinId="17" customBuiltin="1"/>
    <cellStyle name="Heading 3" xfId="32" builtinId="18" customBuiltin="1"/>
    <cellStyle name="Heading 4" xfId="33" builtinId="19" customBuiltin="1"/>
    <cellStyle name="Input" xfId="34" builtinId="20" customBuiltin="1"/>
    <cellStyle name="Linked Cell" xfId="35" builtinId="24" customBuiltin="1"/>
    <cellStyle name="Neutral" xfId="36" builtinId="28" customBuiltin="1"/>
    <cellStyle name="Normal" xfId="0" builtinId="0"/>
    <cellStyle name="Normal 2" xfId="37"/>
    <cellStyle name="Normal 3" xfId="38"/>
    <cellStyle name="Normal 4" xfId="39"/>
    <cellStyle name="Note 2" xfId="40"/>
    <cellStyle name="Output" xfId="41" builtinId="21" customBuiltin="1"/>
    <cellStyle name="Title" xfId="42" builtinId="15" customBuiltin="1"/>
    <cellStyle name="Total" xfId="43" builtinId="25" customBuiltin="1"/>
    <cellStyle name="Warning Text" xfId="44" builtinId="11"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3" Type="http://schemas.openxmlformats.org/officeDocument/2006/relationships/image" Target="../media/image3.jpeg"/><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5</xdr:col>
      <xdr:colOff>617220</xdr:colOff>
      <xdr:row>83</xdr:row>
      <xdr:rowOff>152400</xdr:rowOff>
    </xdr:from>
    <xdr:to>
      <xdr:col>49</xdr:col>
      <xdr:colOff>68580</xdr:colOff>
      <xdr:row>87</xdr:row>
      <xdr:rowOff>68580</xdr:rowOff>
    </xdr:to>
    <xdr:pic>
      <xdr:nvPicPr>
        <xdr:cNvPr id="35840" name="Picture 2" descr="image008">
          <a:extLst>
            <a:ext uri="{FF2B5EF4-FFF2-40B4-BE49-F238E27FC236}">
              <a16:creationId xmlns:a16="http://schemas.microsoft.com/office/drawing/2014/main" id="{DA49B02B-7203-4103-A8B3-16FFEC10385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036820" y="13685520"/>
          <a:ext cx="9791700" cy="556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5</xdr:col>
      <xdr:colOff>617220</xdr:colOff>
      <xdr:row>30</xdr:row>
      <xdr:rowOff>7620</xdr:rowOff>
    </xdr:from>
    <xdr:to>
      <xdr:col>49</xdr:col>
      <xdr:colOff>45720</xdr:colOff>
      <xdr:row>33</xdr:row>
      <xdr:rowOff>38100</xdr:rowOff>
    </xdr:to>
    <xdr:pic>
      <xdr:nvPicPr>
        <xdr:cNvPr id="35841" name="Picture 6" descr="image010">
          <a:extLst>
            <a:ext uri="{FF2B5EF4-FFF2-40B4-BE49-F238E27FC236}">
              <a16:creationId xmlns:a16="http://schemas.microsoft.com/office/drawing/2014/main" id="{ABFE01B7-0B97-4FC2-BADA-5BDC38F7CD9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036820" y="5021580"/>
          <a:ext cx="9768840" cy="5105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5</xdr:col>
      <xdr:colOff>617220</xdr:colOff>
      <xdr:row>138</xdr:row>
      <xdr:rowOff>7620</xdr:rowOff>
    </xdr:from>
    <xdr:to>
      <xdr:col>49</xdr:col>
      <xdr:colOff>38100</xdr:colOff>
      <xdr:row>141</xdr:row>
      <xdr:rowOff>38100</xdr:rowOff>
    </xdr:to>
    <xdr:pic>
      <xdr:nvPicPr>
        <xdr:cNvPr id="35842" name="Picture 7" descr="image009">
          <a:extLst>
            <a:ext uri="{FF2B5EF4-FFF2-40B4-BE49-F238E27FC236}">
              <a16:creationId xmlns:a16="http://schemas.microsoft.com/office/drawing/2014/main" id="{DB55A0F9-F1BE-4F56-9BEE-8DA218D32583}"/>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5036820" y="22379940"/>
          <a:ext cx="9761220" cy="5105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5</xdr:col>
      <xdr:colOff>617220</xdr:colOff>
      <xdr:row>192</xdr:row>
      <xdr:rowOff>7620</xdr:rowOff>
    </xdr:from>
    <xdr:to>
      <xdr:col>49</xdr:col>
      <xdr:colOff>45720</xdr:colOff>
      <xdr:row>195</xdr:row>
      <xdr:rowOff>38100</xdr:rowOff>
    </xdr:to>
    <xdr:pic>
      <xdr:nvPicPr>
        <xdr:cNvPr id="35843" name="Picture 6" descr="image010">
          <a:extLst>
            <a:ext uri="{FF2B5EF4-FFF2-40B4-BE49-F238E27FC236}">
              <a16:creationId xmlns:a16="http://schemas.microsoft.com/office/drawing/2014/main" id="{5905B5AA-988E-49FE-A8C1-B4DC972AF34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036820" y="31021020"/>
          <a:ext cx="9768840" cy="5105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 Id="rId4" Type="http://schemas.openxmlformats.org/officeDocument/2006/relationships/drawing" Target="../drawings/drawing1.xml"/></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F4"/>
  <sheetViews>
    <sheetView showGridLines="0" workbookViewId="0">
      <selection activeCell="D10" sqref="D10"/>
    </sheetView>
  </sheetViews>
  <sheetFormatPr defaultColWidth="9.109375" defaultRowHeight="13.2" x14ac:dyDescent="0.25"/>
  <cols>
    <col min="1" max="1" width="16.33203125" style="9" customWidth="1"/>
    <col min="2" max="2" width="11.5546875" style="121" customWidth="1"/>
    <col min="3" max="16384" width="9.109375" style="9"/>
  </cols>
  <sheetData>
    <row r="1" spans="1:6" ht="30" x14ac:dyDescent="0.5">
      <c r="A1" s="14" t="s">
        <v>1148</v>
      </c>
    </row>
    <row r="2" spans="1:6" x14ac:dyDescent="0.25">
      <c r="A2" s="4"/>
      <c r="C2" s="1"/>
      <c r="D2" s="1"/>
      <c r="E2" s="1"/>
      <c r="F2" s="1"/>
    </row>
    <row r="3" spans="1:6" x14ac:dyDescent="0.25">
      <c r="A3" s="42" t="s">
        <v>142</v>
      </c>
      <c r="C3" s="1"/>
      <c r="D3" s="1"/>
      <c r="E3" s="1"/>
      <c r="F3" s="1"/>
    </row>
    <row r="4" spans="1:6" x14ac:dyDescent="0.25">
      <c r="A4" s="4" t="s">
        <v>679</v>
      </c>
      <c r="B4" s="65">
        <v>42887</v>
      </c>
      <c r="C4" s="1" t="s">
        <v>141</v>
      </c>
      <c r="D4" s="1"/>
      <c r="E4" s="1"/>
      <c r="F4" s="1"/>
    </row>
  </sheetData>
  <customSheetViews>
    <customSheetView guid="{EF2666CB-028C-4B20-89E7-828937B644BE}" showGridLines="0" fitToPage="1">
      <selection activeCell="E16" sqref="E16"/>
      <pageMargins left="0.75" right="0.75" top="1" bottom="1" header="0.5" footer="0.5"/>
      <pageSetup scale="78" orientation="landscape" r:id="rId1"/>
      <headerFooter alignWithMargins="0"/>
    </customSheetView>
    <customSheetView guid="{18FD01A1-5CC9-4614-B50D-F79B9A34C3E0}" showGridLines="0" fitToPage="1">
      <selection activeCell="C8" sqref="C8"/>
      <pageMargins left="0.75" right="0.75" top="1" bottom="1" header="0.5" footer="0.5"/>
      <pageSetup scale="78" orientation="landscape" r:id="rId2"/>
      <headerFooter alignWithMargins="0"/>
    </customSheetView>
  </customSheetViews>
  <phoneticPr fontId="0" type="noConversion"/>
  <pageMargins left="0.75" right="0.75" top="1" bottom="1" header="0.5" footer="0.5"/>
  <pageSetup scale="78" orientation="landscape" r:id="rId3"/>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102"/>
  <sheetViews>
    <sheetView showGridLines="0" topLeftCell="A77" zoomScaleNormal="100" workbookViewId="0">
      <selection activeCell="A106" sqref="A106"/>
    </sheetView>
  </sheetViews>
  <sheetFormatPr defaultColWidth="9.109375" defaultRowHeight="13.2" x14ac:dyDescent="0.25"/>
  <cols>
    <col min="1" max="1" width="16.33203125" style="9" customWidth="1"/>
    <col min="2" max="2" width="11.5546875" style="9" customWidth="1"/>
    <col min="3" max="16384" width="9.109375" style="9"/>
  </cols>
  <sheetData>
    <row r="1" spans="1:6" x14ac:dyDescent="0.25">
      <c r="A1" s="4"/>
      <c r="B1" s="1"/>
      <c r="C1" s="1"/>
      <c r="D1" s="1"/>
      <c r="E1" s="1"/>
      <c r="F1" s="1"/>
    </row>
    <row r="2" spans="1:6" ht="17.399999999999999" x14ac:dyDescent="0.3">
      <c r="A2" s="2" t="s">
        <v>8</v>
      </c>
      <c r="B2" s="1"/>
      <c r="C2" s="1"/>
      <c r="D2" s="1"/>
      <c r="E2" s="1"/>
      <c r="F2" s="1"/>
    </row>
    <row r="3" spans="1:6" s="59" customFormat="1" ht="12" x14ac:dyDescent="0.2">
      <c r="A3" s="56" t="s">
        <v>83</v>
      </c>
      <c r="B3" s="57" t="s">
        <v>124</v>
      </c>
      <c r="C3" s="58"/>
      <c r="D3" s="58"/>
      <c r="E3" s="58"/>
      <c r="F3" s="58"/>
    </row>
    <row r="4" spans="1:6" s="59" customFormat="1" ht="12" x14ac:dyDescent="0.2">
      <c r="A4" s="56"/>
      <c r="B4" s="57" t="s">
        <v>125</v>
      </c>
      <c r="C4" s="58"/>
      <c r="D4" s="58"/>
      <c r="E4" s="58"/>
      <c r="F4" s="58"/>
    </row>
    <row r="5" spans="1:6" s="59" customFormat="1" ht="12" x14ac:dyDescent="0.2">
      <c r="A5" s="56"/>
      <c r="B5" s="57" t="s">
        <v>123</v>
      </c>
      <c r="C5" s="58"/>
      <c r="D5" s="58"/>
      <c r="E5" s="58"/>
      <c r="F5" s="58"/>
    </row>
    <row r="6" spans="1:6" s="59" customFormat="1" ht="12" x14ac:dyDescent="0.2">
      <c r="A6" s="60" t="s">
        <v>84</v>
      </c>
      <c r="B6" s="61" t="s">
        <v>122</v>
      </c>
      <c r="C6" s="58"/>
      <c r="D6" s="58"/>
      <c r="E6" s="58"/>
      <c r="F6" s="58"/>
    </row>
    <row r="7" spans="1:6" s="59" customFormat="1" ht="12" x14ac:dyDescent="0.2">
      <c r="A7" s="60"/>
      <c r="B7" s="61" t="s">
        <v>121</v>
      </c>
      <c r="C7" s="58"/>
      <c r="D7" s="58"/>
      <c r="E7" s="58"/>
      <c r="F7" s="58"/>
    </row>
    <row r="8" spans="1:6" s="59" customFormat="1" ht="12" x14ac:dyDescent="0.2">
      <c r="A8" s="60" t="s">
        <v>85</v>
      </c>
      <c r="B8" s="61" t="s">
        <v>139</v>
      </c>
      <c r="C8" s="58"/>
      <c r="D8" s="58"/>
      <c r="E8" s="58"/>
      <c r="F8" s="58"/>
    </row>
    <row r="9" spans="1:6" s="59" customFormat="1" ht="12" x14ac:dyDescent="0.2">
      <c r="A9" s="61"/>
      <c r="B9" s="61" t="s">
        <v>140</v>
      </c>
      <c r="C9" s="58"/>
      <c r="D9" s="58"/>
      <c r="E9" s="58"/>
      <c r="F9" s="58"/>
    </row>
    <row r="10" spans="1:6" s="59" customFormat="1" ht="12" x14ac:dyDescent="0.2">
      <c r="A10" s="60" t="s">
        <v>114</v>
      </c>
      <c r="B10" s="61" t="s">
        <v>120</v>
      </c>
      <c r="C10" s="58"/>
      <c r="D10" s="58"/>
      <c r="E10" s="58"/>
      <c r="F10" s="58"/>
    </row>
    <row r="11" spans="1:6" s="59" customFormat="1" ht="12" x14ac:dyDescent="0.2">
      <c r="A11" s="60"/>
      <c r="B11" s="61" t="s">
        <v>119</v>
      </c>
      <c r="C11" s="58"/>
      <c r="D11" s="58"/>
      <c r="E11" s="58"/>
      <c r="F11" s="58"/>
    </row>
    <row r="12" spans="1:6" s="59" customFormat="1" ht="12" x14ac:dyDescent="0.2">
      <c r="A12" s="60"/>
      <c r="B12" s="61" t="s">
        <v>118</v>
      </c>
      <c r="C12" s="58"/>
      <c r="D12" s="58"/>
      <c r="E12" s="58"/>
      <c r="F12" s="58"/>
    </row>
    <row r="13" spans="1:6" s="59" customFormat="1" ht="12" x14ac:dyDescent="0.2">
      <c r="A13" s="60"/>
      <c r="B13" s="61" t="s">
        <v>117</v>
      </c>
      <c r="C13" s="58"/>
      <c r="D13" s="58"/>
      <c r="E13" s="58"/>
      <c r="F13" s="58"/>
    </row>
    <row r="14" spans="1:6" s="59" customFormat="1" ht="12" x14ac:dyDescent="0.2">
      <c r="A14" s="60"/>
      <c r="B14" s="61" t="s">
        <v>126</v>
      </c>
      <c r="C14" s="58"/>
      <c r="D14" s="58"/>
      <c r="E14" s="58"/>
      <c r="F14" s="58"/>
    </row>
    <row r="15" spans="1:6" x14ac:dyDescent="0.25">
      <c r="A15" s="4"/>
      <c r="B15" s="1"/>
      <c r="C15" s="1"/>
      <c r="D15" s="1"/>
      <c r="E15" s="1"/>
      <c r="F15" s="1"/>
    </row>
    <row r="16" spans="1:6" x14ac:dyDescent="0.25">
      <c r="A16" s="3" t="s">
        <v>86</v>
      </c>
      <c r="B16" s="1"/>
      <c r="C16" s="1"/>
      <c r="D16" s="1"/>
      <c r="E16" s="1"/>
      <c r="F16" s="1"/>
    </row>
    <row r="17" spans="1:6" x14ac:dyDescent="0.25">
      <c r="A17" s="4" t="s">
        <v>1149</v>
      </c>
      <c r="B17" s="1"/>
      <c r="C17" s="1"/>
      <c r="D17" s="1"/>
      <c r="E17" s="1"/>
      <c r="F17" s="1"/>
    </row>
    <row r="18" spans="1:6" x14ac:dyDescent="0.25">
      <c r="A18" s="4" t="s">
        <v>111</v>
      </c>
      <c r="B18" s="1"/>
      <c r="C18" s="1"/>
      <c r="D18" s="1"/>
      <c r="E18" s="1"/>
      <c r="F18" s="1"/>
    </row>
    <row r="19" spans="1:6" x14ac:dyDescent="0.25">
      <c r="A19" s="4" t="s">
        <v>1105</v>
      </c>
      <c r="B19" s="1"/>
      <c r="C19" s="1"/>
      <c r="D19" s="1"/>
      <c r="E19" s="1"/>
      <c r="F19" s="1"/>
    </row>
    <row r="20" spans="1:6" x14ac:dyDescent="0.25">
      <c r="A20" s="4" t="s">
        <v>1100</v>
      </c>
      <c r="B20" s="1"/>
      <c r="C20" s="1"/>
      <c r="D20" s="1"/>
      <c r="E20" s="1"/>
      <c r="F20" s="1"/>
    </row>
    <row r="21" spans="1:6" x14ac:dyDescent="0.25">
      <c r="A21" s="4" t="s">
        <v>1104</v>
      </c>
      <c r="B21" s="1"/>
      <c r="C21" s="1"/>
      <c r="D21" s="1"/>
      <c r="E21" s="1"/>
      <c r="F21" s="1"/>
    </row>
    <row r="22" spans="1:6" x14ac:dyDescent="0.25">
      <c r="A22" s="4"/>
      <c r="B22" s="1"/>
      <c r="C22" s="1"/>
      <c r="D22" s="1"/>
      <c r="E22" s="1"/>
      <c r="F22" s="1"/>
    </row>
    <row r="23" spans="1:6" x14ac:dyDescent="0.25">
      <c r="A23" s="3" t="s">
        <v>9</v>
      </c>
      <c r="B23" s="1"/>
      <c r="C23" s="1"/>
      <c r="D23" s="1"/>
      <c r="E23" s="1"/>
      <c r="F23" s="1"/>
    </row>
    <row r="24" spans="1:6" x14ac:dyDescent="0.25">
      <c r="A24" s="1" t="s">
        <v>10</v>
      </c>
      <c r="B24" s="1"/>
      <c r="C24" s="1"/>
      <c r="D24" s="1"/>
      <c r="E24" s="1"/>
      <c r="F24" s="1"/>
    </row>
    <row r="25" spans="1:6" x14ac:dyDescent="0.25">
      <c r="A25" s="1" t="s">
        <v>11</v>
      </c>
      <c r="B25" s="1"/>
      <c r="C25" s="1"/>
      <c r="D25" s="1"/>
      <c r="E25" s="1"/>
      <c r="F25" s="1"/>
    </row>
    <row r="26" spans="1:6" x14ac:dyDescent="0.25">
      <c r="A26" s="4" t="s">
        <v>13</v>
      </c>
      <c r="B26" s="1"/>
      <c r="C26" s="1"/>
      <c r="D26" s="1"/>
      <c r="E26" s="1"/>
      <c r="F26" s="1"/>
    </row>
    <row r="27" spans="1:6" x14ac:dyDescent="0.25">
      <c r="A27" s="4" t="s">
        <v>12</v>
      </c>
      <c r="B27" s="1"/>
      <c r="C27" s="1"/>
      <c r="D27" s="1"/>
      <c r="E27" s="1"/>
      <c r="F27" s="1"/>
    </row>
    <row r="28" spans="1:6" x14ac:dyDescent="0.25">
      <c r="A28" s="19" t="s">
        <v>74</v>
      </c>
      <c r="B28" s="1"/>
      <c r="C28" s="1"/>
      <c r="D28" s="1"/>
      <c r="E28" s="1"/>
      <c r="F28" s="1"/>
    </row>
    <row r="29" spans="1:6" x14ac:dyDescent="0.25">
      <c r="A29" s="20" t="s">
        <v>683</v>
      </c>
      <c r="B29" s="1"/>
      <c r="C29" s="1"/>
      <c r="D29" s="1"/>
      <c r="E29" s="1"/>
      <c r="F29" s="1"/>
    </row>
    <row r="30" spans="1:6" x14ac:dyDescent="0.25">
      <c r="A30" s="20" t="s">
        <v>1150</v>
      </c>
      <c r="B30" s="1"/>
      <c r="C30" s="1"/>
      <c r="D30" s="1"/>
      <c r="E30" s="1"/>
      <c r="F30" s="1"/>
    </row>
    <row r="31" spans="1:6" x14ac:dyDescent="0.25">
      <c r="A31" s="20" t="s">
        <v>1151</v>
      </c>
      <c r="B31" s="1"/>
      <c r="C31" s="1"/>
      <c r="D31" s="1"/>
      <c r="E31" s="1"/>
      <c r="F31" s="1"/>
    </row>
    <row r="32" spans="1:6" x14ac:dyDescent="0.25">
      <c r="A32" s="20" t="s">
        <v>684</v>
      </c>
      <c r="B32" s="1"/>
      <c r="C32" s="1"/>
      <c r="D32" s="1"/>
      <c r="E32" s="1"/>
      <c r="F32" s="1"/>
    </row>
    <row r="33" spans="1:9" x14ac:dyDescent="0.25">
      <c r="A33" s="20" t="s">
        <v>1152</v>
      </c>
      <c r="B33" s="1"/>
      <c r="C33" s="1"/>
      <c r="D33" s="1"/>
      <c r="E33" s="1"/>
      <c r="F33" s="1"/>
    </row>
    <row r="34" spans="1:9" x14ac:dyDescent="0.25">
      <c r="A34" s="166" t="s">
        <v>1102</v>
      </c>
      <c r="B34" s="165"/>
      <c r="C34" s="165"/>
      <c r="D34" s="165"/>
      <c r="E34" s="165"/>
      <c r="F34" s="165"/>
    </row>
    <row r="35" spans="1:9" x14ac:dyDescent="0.25">
      <c r="A35" s="166" t="s">
        <v>1103</v>
      </c>
      <c r="B35" s="165"/>
      <c r="C35" s="165"/>
      <c r="D35" s="165"/>
      <c r="E35" s="165"/>
      <c r="F35" s="165"/>
      <c r="G35" s="167"/>
      <c r="H35" s="167"/>
      <c r="I35" s="167"/>
    </row>
    <row r="36" spans="1:9" x14ac:dyDescent="0.25">
      <c r="A36" s="3"/>
      <c r="B36" s="1"/>
      <c r="C36" s="1"/>
      <c r="D36" s="1"/>
      <c r="E36" s="1"/>
      <c r="F36" s="1"/>
    </row>
    <row r="37" spans="1:9" x14ac:dyDescent="0.25">
      <c r="A37" s="55" t="s">
        <v>112</v>
      </c>
      <c r="B37" s="1"/>
      <c r="C37" s="1"/>
      <c r="D37" s="1"/>
      <c r="E37" s="1"/>
      <c r="F37" s="1"/>
    </row>
    <row r="38" spans="1:9" x14ac:dyDescent="0.25">
      <c r="A38" s="4" t="s">
        <v>65</v>
      </c>
      <c r="B38" s="1"/>
      <c r="C38" s="1"/>
      <c r="D38" s="1"/>
      <c r="E38" s="1"/>
      <c r="F38" s="1"/>
    </row>
    <row r="39" spans="1:9" x14ac:dyDescent="0.25">
      <c r="A39" s="4"/>
      <c r="B39" s="1"/>
      <c r="C39" s="1"/>
      <c r="D39" s="1"/>
      <c r="E39" s="1"/>
      <c r="F39" s="1"/>
    </row>
    <row r="40" spans="1:9" x14ac:dyDescent="0.25">
      <c r="A40" s="50" t="s">
        <v>99</v>
      </c>
      <c r="B40" s="1"/>
      <c r="C40" s="1"/>
      <c r="D40" s="1"/>
      <c r="E40" s="1"/>
      <c r="F40" s="1"/>
    </row>
    <row r="41" spans="1:9" x14ac:dyDescent="0.25">
      <c r="A41" s="4" t="s">
        <v>66</v>
      </c>
      <c r="B41" s="1"/>
      <c r="C41" s="1"/>
      <c r="D41" s="1"/>
      <c r="E41" s="1"/>
      <c r="F41" s="1"/>
    </row>
    <row r="42" spans="1:9" ht="14.1" customHeight="1" x14ac:dyDescent="0.25">
      <c r="A42" s="4" t="s">
        <v>90</v>
      </c>
      <c r="B42" s="1"/>
      <c r="C42" s="1"/>
      <c r="D42" s="1"/>
      <c r="E42" s="1"/>
      <c r="F42" s="1"/>
    </row>
    <row r="44" spans="1:9" x14ac:dyDescent="0.25">
      <c r="A44" s="4" t="s">
        <v>0</v>
      </c>
      <c r="B44" s="8" t="s">
        <v>91</v>
      </c>
      <c r="C44" s="7" t="s">
        <v>94</v>
      </c>
      <c r="D44" s="8" t="s">
        <v>93</v>
      </c>
      <c r="E44" s="8" t="s">
        <v>92</v>
      </c>
    </row>
    <row r="45" spans="1:9" ht="14.1" customHeight="1" x14ac:dyDescent="0.25">
      <c r="A45" s="1" t="s">
        <v>95</v>
      </c>
      <c r="B45" s="8" t="s">
        <v>91</v>
      </c>
      <c r="C45" s="8" t="s">
        <v>92</v>
      </c>
      <c r="D45" s="49"/>
      <c r="E45" s="49"/>
      <c r="F45" s="13"/>
    </row>
    <row r="46" spans="1:9" x14ac:dyDescent="0.25">
      <c r="A46" s="4" t="s">
        <v>96</v>
      </c>
      <c r="B46" s="49"/>
      <c r="C46" s="49"/>
      <c r="D46" s="8" t="s">
        <v>91</v>
      </c>
      <c r="E46" s="8" t="s">
        <v>92</v>
      </c>
    </row>
    <row r="48" spans="1:9" x14ac:dyDescent="0.25">
      <c r="A48" s="9" t="s">
        <v>75</v>
      </c>
      <c r="I48" s="11"/>
    </row>
    <row r="49" spans="1:256" x14ac:dyDescent="0.25">
      <c r="A49" s="48" t="s">
        <v>107</v>
      </c>
      <c r="I49" s="11"/>
    </row>
    <row r="50" spans="1:256" x14ac:dyDescent="0.25">
      <c r="A50" s="48" t="s">
        <v>98</v>
      </c>
      <c r="I50" s="11"/>
    </row>
    <row r="51" spans="1:256" x14ac:dyDescent="0.25">
      <c r="A51" s="48" t="s">
        <v>97</v>
      </c>
      <c r="I51" s="11"/>
    </row>
    <row r="52" spans="1:256" x14ac:dyDescent="0.25">
      <c r="A52" s="11"/>
      <c r="B52" s="11"/>
      <c r="C52" s="11"/>
      <c r="D52" s="49"/>
      <c r="E52" s="49"/>
    </row>
    <row r="53" spans="1:256" x14ac:dyDescent="0.25">
      <c r="A53" s="51" t="s">
        <v>100</v>
      </c>
    </row>
    <row r="54" spans="1:256" x14ac:dyDescent="0.25">
      <c r="A54" s="226" t="s">
        <v>113</v>
      </c>
      <c r="B54" s="227"/>
      <c r="C54" s="227"/>
      <c r="D54" s="227"/>
      <c r="E54" s="227"/>
      <c r="F54" s="227"/>
      <c r="G54" s="227"/>
      <c r="H54" s="227"/>
      <c r="I54" s="227"/>
      <c r="J54" s="227"/>
      <c r="K54" s="227"/>
      <c r="L54" s="227"/>
      <c r="M54" s="227"/>
    </row>
    <row r="55" spans="1:256" x14ac:dyDescent="0.25">
      <c r="A55" s="4" t="s">
        <v>212</v>
      </c>
      <c r="B55" s="4"/>
      <c r="C55" s="4"/>
      <c r="D55" s="4"/>
      <c r="E55" s="4"/>
      <c r="F55" s="4"/>
      <c r="G55" s="4"/>
      <c r="H55" s="4"/>
      <c r="I55" s="4"/>
      <c r="J55" s="4"/>
      <c r="K55" s="4"/>
      <c r="L55" s="4"/>
      <c r="M55" s="4"/>
      <c r="N55" s="4"/>
      <c r="O55" s="4"/>
      <c r="P55" s="4"/>
      <c r="Q55" s="4"/>
      <c r="R55" s="4"/>
      <c r="S55" s="4"/>
      <c r="T55" s="4"/>
      <c r="U55" s="4"/>
      <c r="V55" s="4"/>
      <c r="W55" s="4"/>
      <c r="X55" s="4"/>
      <c r="Y55" s="4"/>
      <c r="Z55" s="4"/>
      <c r="AA55" s="4"/>
      <c r="AB55" s="4"/>
      <c r="AC55" s="4"/>
      <c r="AD55" s="4"/>
      <c r="AE55" s="4"/>
      <c r="AF55" s="4"/>
      <c r="AG55" s="4"/>
      <c r="AH55" s="4"/>
      <c r="AI55" s="4"/>
      <c r="AJ55" s="4"/>
      <c r="AK55" s="4"/>
      <c r="AL55" s="4"/>
      <c r="AM55" s="4"/>
      <c r="AN55" s="4"/>
      <c r="AO55" s="4"/>
      <c r="AP55" s="4"/>
      <c r="AQ55" s="4"/>
      <c r="AR55" s="4"/>
      <c r="AS55" s="4"/>
      <c r="AT55" s="4"/>
      <c r="AU55" s="4"/>
      <c r="AV55" s="4"/>
      <c r="AW55" s="4"/>
      <c r="AX55" s="4"/>
      <c r="AY55" s="4"/>
      <c r="AZ55" s="4"/>
      <c r="BA55" s="4"/>
      <c r="BB55" s="4"/>
      <c r="BC55" s="4"/>
      <c r="BD55" s="4"/>
      <c r="BE55" s="4"/>
      <c r="BF55" s="4"/>
      <c r="BG55" s="4"/>
      <c r="BH55" s="4"/>
      <c r="BI55" s="4"/>
      <c r="BJ55" s="4"/>
      <c r="BK55" s="4"/>
      <c r="BL55" s="4"/>
      <c r="BM55" s="4"/>
      <c r="BN55" s="4"/>
      <c r="BO55" s="4"/>
      <c r="BP55" s="4"/>
      <c r="BQ55" s="4"/>
      <c r="BR55" s="4"/>
      <c r="BS55" s="4"/>
      <c r="BT55" s="4"/>
      <c r="BU55" s="4"/>
      <c r="BV55" s="4"/>
      <c r="BW55" s="4"/>
      <c r="BX55" s="4"/>
      <c r="BY55" s="4"/>
      <c r="BZ55" s="4"/>
      <c r="CA55" s="4"/>
      <c r="CB55" s="4"/>
      <c r="CC55" s="4"/>
      <c r="CD55" s="4"/>
      <c r="CE55" s="4"/>
      <c r="CF55" s="4"/>
      <c r="CG55" s="4"/>
      <c r="CH55" s="4"/>
      <c r="CI55" s="4"/>
      <c r="CJ55" s="4"/>
      <c r="CK55" s="4"/>
      <c r="CL55" s="4"/>
      <c r="CM55" s="4"/>
      <c r="CN55" s="4"/>
      <c r="CO55" s="4"/>
      <c r="CP55" s="4"/>
      <c r="CQ55" s="4"/>
      <c r="CR55" s="4"/>
      <c r="CS55" s="4"/>
      <c r="CT55" s="4"/>
      <c r="CU55" s="4"/>
      <c r="CV55" s="4"/>
      <c r="CW55" s="4"/>
      <c r="CX55" s="4"/>
      <c r="CY55" s="4"/>
      <c r="CZ55" s="4"/>
      <c r="DA55" s="4"/>
      <c r="DB55" s="4"/>
      <c r="DC55" s="4"/>
      <c r="DD55" s="4"/>
      <c r="DE55" s="4"/>
      <c r="DF55" s="4"/>
      <c r="DG55" s="4"/>
      <c r="DH55" s="4"/>
      <c r="DI55" s="4"/>
      <c r="DJ55" s="4"/>
      <c r="DK55" s="4"/>
      <c r="DL55" s="4"/>
      <c r="DM55" s="4"/>
      <c r="DN55" s="4"/>
      <c r="DO55" s="4"/>
      <c r="DP55" s="4"/>
      <c r="DQ55" s="4"/>
      <c r="DR55" s="4"/>
      <c r="DS55" s="4"/>
      <c r="DT55" s="4"/>
      <c r="DU55" s="4"/>
      <c r="DV55" s="4"/>
      <c r="DW55" s="4"/>
      <c r="DX55" s="4"/>
      <c r="DY55" s="4"/>
      <c r="DZ55" s="4"/>
      <c r="EA55" s="4"/>
      <c r="EB55" s="4"/>
      <c r="EC55" s="4"/>
      <c r="ED55" s="4"/>
      <c r="EE55" s="4"/>
      <c r="EF55" s="4"/>
      <c r="EG55" s="4"/>
      <c r="EH55" s="4"/>
      <c r="EI55" s="4"/>
      <c r="EJ55" s="4"/>
      <c r="EK55" s="4"/>
      <c r="EL55" s="4"/>
      <c r="EM55" s="4"/>
      <c r="EN55" s="4"/>
      <c r="EO55" s="4"/>
      <c r="EP55" s="4"/>
      <c r="EQ55" s="4"/>
      <c r="ER55" s="4"/>
      <c r="ES55" s="4"/>
      <c r="ET55" s="4"/>
      <c r="EU55" s="4"/>
      <c r="EV55" s="4"/>
      <c r="EW55" s="4"/>
      <c r="EX55" s="4"/>
      <c r="EY55" s="4"/>
      <c r="EZ55" s="4"/>
      <c r="FA55" s="4"/>
      <c r="FB55" s="4"/>
      <c r="FC55" s="4"/>
      <c r="FD55" s="4"/>
      <c r="FE55" s="4"/>
      <c r="FF55" s="4"/>
      <c r="FG55" s="4"/>
      <c r="FH55" s="4"/>
      <c r="FI55" s="4"/>
      <c r="FJ55" s="4"/>
      <c r="FK55" s="4"/>
      <c r="FL55" s="4"/>
      <c r="FM55" s="4"/>
      <c r="FN55" s="4"/>
      <c r="FO55" s="4"/>
      <c r="FP55" s="4"/>
      <c r="FQ55" s="4"/>
      <c r="FR55" s="4"/>
      <c r="FS55" s="4"/>
      <c r="FT55" s="4"/>
      <c r="FU55" s="4"/>
      <c r="FV55" s="4"/>
      <c r="FW55" s="4"/>
      <c r="FX55" s="4"/>
      <c r="FY55" s="4"/>
      <c r="FZ55" s="4"/>
      <c r="GA55" s="4"/>
      <c r="GB55" s="4"/>
      <c r="GC55" s="4"/>
      <c r="GD55" s="4"/>
      <c r="GE55" s="4"/>
      <c r="GF55" s="4"/>
      <c r="GG55" s="4"/>
      <c r="GH55" s="4"/>
      <c r="GI55" s="4"/>
      <c r="GJ55" s="4"/>
      <c r="GK55" s="4"/>
      <c r="GL55" s="4"/>
      <c r="GM55" s="4"/>
      <c r="GN55" s="4"/>
      <c r="GO55" s="4"/>
      <c r="GP55" s="4"/>
      <c r="GQ55" s="4"/>
      <c r="GR55" s="4"/>
      <c r="GS55" s="4"/>
      <c r="GT55" s="4"/>
      <c r="GU55" s="4"/>
      <c r="GV55" s="4"/>
      <c r="GW55" s="4"/>
      <c r="GX55" s="4"/>
      <c r="GY55" s="4"/>
      <c r="GZ55" s="4"/>
      <c r="HA55" s="4"/>
      <c r="HB55" s="4"/>
      <c r="HC55" s="4"/>
      <c r="HD55" s="4"/>
      <c r="HE55" s="4"/>
      <c r="HF55" s="4"/>
      <c r="HG55" s="4"/>
      <c r="HH55" s="4"/>
      <c r="HI55" s="4"/>
      <c r="HJ55" s="4"/>
      <c r="HK55" s="4"/>
      <c r="HL55" s="4"/>
      <c r="HM55" s="4"/>
      <c r="HN55" s="4"/>
      <c r="HO55" s="4"/>
      <c r="HP55" s="4"/>
      <c r="HQ55" s="4"/>
      <c r="HR55" s="4"/>
      <c r="HS55" s="4"/>
      <c r="HT55" s="4"/>
      <c r="HU55" s="4"/>
      <c r="HV55" s="4"/>
      <c r="HW55" s="4"/>
      <c r="HX55" s="4"/>
      <c r="HY55" s="4"/>
      <c r="HZ55" s="4"/>
      <c r="IA55" s="4"/>
      <c r="IB55" s="4"/>
      <c r="IC55" s="4"/>
      <c r="ID55" s="4"/>
      <c r="IE55" s="4"/>
      <c r="IF55" s="4"/>
      <c r="IG55" s="4"/>
      <c r="IH55" s="4"/>
      <c r="II55" s="4"/>
      <c r="IJ55" s="4"/>
      <c r="IK55" s="4"/>
      <c r="IL55" s="4"/>
      <c r="IM55" s="4"/>
      <c r="IN55" s="4"/>
      <c r="IO55" s="4"/>
      <c r="IP55" s="4"/>
      <c r="IQ55" s="4"/>
      <c r="IR55" s="4"/>
      <c r="IS55" s="4"/>
      <c r="IT55" s="4"/>
      <c r="IU55" s="4"/>
      <c r="IV55" s="4"/>
    </row>
    <row r="56" spans="1:256" x14ac:dyDescent="0.25">
      <c r="A56" s="4" t="s">
        <v>213</v>
      </c>
      <c r="B56" s="4"/>
      <c r="C56" s="4"/>
      <c r="D56" s="4"/>
      <c r="E56" s="4"/>
      <c r="F56" s="4"/>
      <c r="G56" s="4"/>
      <c r="H56" s="4"/>
      <c r="I56" s="4"/>
      <c r="J56" s="4"/>
      <c r="K56" s="4"/>
      <c r="L56" s="4"/>
      <c r="M56" s="4"/>
      <c r="N56" s="4"/>
      <c r="O56" s="4"/>
      <c r="P56" s="4"/>
      <c r="Q56" s="4"/>
      <c r="R56" s="4"/>
      <c r="S56" s="4"/>
      <c r="T56" s="4"/>
      <c r="U56" s="4"/>
      <c r="V56" s="4"/>
      <c r="W56" s="4"/>
      <c r="X56" s="4"/>
      <c r="Y56" s="4"/>
      <c r="Z56" s="4"/>
      <c r="AA56" s="4"/>
      <c r="AB56" s="4"/>
      <c r="AC56" s="4"/>
      <c r="AD56" s="4"/>
      <c r="AE56" s="4"/>
      <c r="AF56" s="4"/>
      <c r="AG56" s="4"/>
      <c r="AH56" s="4"/>
      <c r="AI56" s="4"/>
      <c r="AJ56" s="4"/>
      <c r="AK56" s="4"/>
      <c r="AL56" s="4"/>
      <c r="AM56" s="4"/>
      <c r="AN56" s="4"/>
      <c r="AO56" s="4"/>
      <c r="AP56" s="4"/>
      <c r="AQ56" s="4"/>
      <c r="AR56" s="4"/>
      <c r="AS56" s="4"/>
      <c r="AT56" s="4"/>
      <c r="AU56" s="4"/>
      <c r="AV56" s="4"/>
      <c r="AW56" s="4"/>
      <c r="AX56" s="4"/>
      <c r="AY56" s="4"/>
      <c r="AZ56" s="4"/>
      <c r="BA56" s="4"/>
      <c r="BB56" s="4"/>
      <c r="BC56" s="4"/>
      <c r="BD56" s="4"/>
      <c r="BE56" s="4"/>
      <c r="BF56" s="4"/>
      <c r="BG56" s="4"/>
      <c r="BH56" s="4"/>
      <c r="BI56" s="4"/>
      <c r="BJ56" s="4"/>
      <c r="BK56" s="4"/>
      <c r="BL56" s="4"/>
      <c r="BM56" s="4"/>
      <c r="BN56" s="4"/>
      <c r="BO56" s="4"/>
      <c r="BP56" s="4"/>
      <c r="BQ56" s="4"/>
      <c r="BR56" s="4"/>
      <c r="BS56" s="4"/>
      <c r="BT56" s="4"/>
      <c r="BU56" s="4"/>
      <c r="BV56" s="4"/>
      <c r="BW56" s="4"/>
      <c r="BX56" s="4"/>
      <c r="BY56" s="4"/>
      <c r="BZ56" s="4"/>
      <c r="CA56" s="4"/>
      <c r="CB56" s="4"/>
      <c r="CC56" s="4"/>
      <c r="CD56" s="4"/>
      <c r="CE56" s="4"/>
      <c r="CF56" s="4"/>
      <c r="CG56" s="4"/>
      <c r="CH56" s="4"/>
      <c r="CI56" s="4"/>
      <c r="CJ56" s="4"/>
      <c r="CK56" s="4"/>
      <c r="CL56" s="4"/>
      <c r="CM56" s="4"/>
      <c r="CN56" s="4"/>
      <c r="CO56" s="4"/>
      <c r="CP56" s="4"/>
      <c r="CQ56" s="4"/>
      <c r="CR56" s="4"/>
      <c r="CS56" s="4"/>
      <c r="CT56" s="4"/>
      <c r="CU56" s="4"/>
      <c r="CV56" s="4"/>
      <c r="CW56" s="4"/>
      <c r="CX56" s="4"/>
      <c r="CY56" s="4"/>
      <c r="CZ56" s="4"/>
      <c r="DA56" s="4"/>
      <c r="DB56" s="4"/>
      <c r="DC56" s="4"/>
      <c r="DD56" s="4"/>
      <c r="DE56" s="4"/>
      <c r="DF56" s="4"/>
      <c r="DG56" s="4"/>
      <c r="DH56" s="4"/>
      <c r="DI56" s="4"/>
      <c r="DJ56" s="4"/>
      <c r="DK56" s="4"/>
      <c r="DL56" s="4"/>
      <c r="DM56" s="4"/>
      <c r="DN56" s="4"/>
      <c r="DO56" s="4"/>
      <c r="DP56" s="4"/>
      <c r="DQ56" s="4"/>
      <c r="DR56" s="4"/>
      <c r="DS56" s="4"/>
      <c r="DT56" s="4"/>
      <c r="DU56" s="4"/>
      <c r="DV56" s="4"/>
      <c r="DW56" s="4"/>
      <c r="DX56" s="4"/>
      <c r="DY56" s="4"/>
      <c r="DZ56" s="4"/>
      <c r="EA56" s="4"/>
      <c r="EB56" s="4"/>
      <c r="EC56" s="4"/>
      <c r="ED56" s="4"/>
      <c r="EE56" s="4"/>
      <c r="EF56" s="4"/>
      <c r="EG56" s="4"/>
      <c r="EH56" s="4"/>
      <c r="EI56" s="4"/>
      <c r="EJ56" s="4"/>
      <c r="EK56" s="4"/>
      <c r="EL56" s="4"/>
      <c r="EM56" s="4"/>
      <c r="EN56" s="4"/>
      <c r="EO56" s="4"/>
      <c r="EP56" s="4"/>
      <c r="EQ56" s="4"/>
      <c r="ER56" s="4"/>
      <c r="ES56" s="4"/>
      <c r="ET56" s="4"/>
      <c r="EU56" s="4"/>
      <c r="EV56" s="4"/>
      <c r="EW56" s="4"/>
      <c r="EX56" s="4"/>
      <c r="EY56" s="4"/>
      <c r="EZ56" s="4"/>
      <c r="FA56" s="4"/>
      <c r="FB56" s="4"/>
      <c r="FC56" s="4"/>
      <c r="FD56" s="4"/>
      <c r="FE56" s="4"/>
      <c r="FF56" s="4"/>
      <c r="FG56" s="4"/>
      <c r="FH56" s="4"/>
      <c r="FI56" s="4"/>
      <c r="FJ56" s="4"/>
      <c r="FK56" s="4"/>
      <c r="FL56" s="4"/>
      <c r="FM56" s="4"/>
      <c r="FN56" s="4"/>
      <c r="FO56" s="4"/>
      <c r="FP56" s="4"/>
      <c r="FQ56" s="4"/>
      <c r="FR56" s="4"/>
      <c r="FS56" s="4"/>
      <c r="FT56" s="4"/>
      <c r="FU56" s="4"/>
      <c r="FV56" s="4"/>
      <c r="FW56" s="4"/>
      <c r="FX56" s="4"/>
      <c r="FY56" s="4"/>
      <c r="FZ56" s="4"/>
      <c r="GA56" s="4"/>
      <c r="GB56" s="4"/>
      <c r="GC56" s="4"/>
      <c r="GD56" s="4"/>
      <c r="GE56" s="4"/>
      <c r="GF56" s="4"/>
      <c r="GG56" s="4"/>
      <c r="GH56" s="4"/>
      <c r="GI56" s="4"/>
      <c r="GJ56" s="4"/>
      <c r="GK56" s="4"/>
      <c r="GL56" s="4"/>
      <c r="GM56" s="4"/>
      <c r="GN56" s="4"/>
      <c r="GO56" s="4"/>
      <c r="GP56" s="4"/>
      <c r="GQ56" s="4"/>
      <c r="GR56" s="4"/>
      <c r="GS56" s="4"/>
      <c r="GT56" s="4"/>
      <c r="GU56" s="4"/>
      <c r="GV56" s="4"/>
      <c r="GW56" s="4"/>
      <c r="GX56" s="4"/>
      <c r="GY56" s="4"/>
      <c r="GZ56" s="4"/>
      <c r="HA56" s="4"/>
      <c r="HB56" s="4"/>
      <c r="HC56" s="4"/>
      <c r="HD56" s="4"/>
      <c r="HE56" s="4"/>
      <c r="HF56" s="4"/>
      <c r="HG56" s="4"/>
      <c r="HH56" s="4"/>
      <c r="HI56" s="4"/>
      <c r="HJ56" s="4"/>
      <c r="HK56" s="4"/>
      <c r="HL56" s="4"/>
      <c r="HM56" s="4"/>
      <c r="HN56" s="4"/>
      <c r="HO56" s="4"/>
      <c r="HP56" s="4"/>
      <c r="HQ56" s="4"/>
      <c r="HR56" s="4"/>
      <c r="HS56" s="4"/>
      <c r="HT56" s="4"/>
      <c r="HU56" s="4"/>
      <c r="HV56" s="4"/>
      <c r="HW56" s="4"/>
      <c r="HX56" s="4"/>
      <c r="HY56" s="4"/>
      <c r="HZ56" s="4"/>
      <c r="IA56" s="4"/>
      <c r="IB56" s="4"/>
      <c r="IC56" s="4"/>
      <c r="ID56" s="4"/>
      <c r="IE56" s="4"/>
      <c r="IF56" s="4"/>
      <c r="IG56" s="4"/>
      <c r="IH56" s="4"/>
      <c r="II56" s="4"/>
      <c r="IJ56" s="4"/>
      <c r="IK56" s="4"/>
      <c r="IL56" s="4"/>
      <c r="IM56" s="4"/>
      <c r="IN56" s="4"/>
      <c r="IO56" s="4"/>
      <c r="IP56" s="4"/>
      <c r="IQ56" s="4"/>
      <c r="IR56" s="4"/>
      <c r="IS56" s="4"/>
      <c r="IT56" s="4"/>
      <c r="IU56" s="4"/>
      <c r="IV56" s="4"/>
    </row>
    <row r="57" spans="1:256" x14ac:dyDescent="0.25">
      <c r="A57" s="4"/>
      <c r="B57" s="4"/>
      <c r="C57" s="4"/>
      <c r="D57" s="4"/>
      <c r="E57" s="4"/>
      <c r="F57" s="4"/>
      <c r="G57" s="4"/>
      <c r="H57" s="4"/>
      <c r="I57" s="4"/>
      <c r="J57" s="4"/>
      <c r="K57" s="4"/>
      <c r="L57" s="4"/>
      <c r="M57" s="4"/>
      <c r="N57" s="4"/>
      <c r="O57" s="4"/>
      <c r="P57" s="4"/>
      <c r="Q57" s="4"/>
      <c r="R57" s="4"/>
      <c r="S57" s="4"/>
      <c r="T57" s="4"/>
      <c r="U57" s="4"/>
      <c r="V57" s="4"/>
      <c r="W57" s="4"/>
      <c r="X57" s="4"/>
      <c r="Y57" s="4"/>
      <c r="Z57" s="4"/>
      <c r="AA57" s="4"/>
      <c r="AB57" s="4"/>
      <c r="AC57" s="4"/>
      <c r="AD57" s="4"/>
      <c r="AE57" s="4"/>
      <c r="AF57" s="4"/>
      <c r="AG57" s="4"/>
      <c r="AH57" s="4"/>
      <c r="AI57" s="4"/>
      <c r="AJ57" s="4"/>
      <c r="AK57" s="4"/>
      <c r="AL57" s="4"/>
      <c r="AM57" s="4"/>
      <c r="AN57" s="4"/>
      <c r="AO57" s="4"/>
      <c r="AP57" s="4"/>
      <c r="AQ57" s="4"/>
      <c r="AR57" s="4"/>
      <c r="AS57" s="4"/>
      <c r="AT57" s="4"/>
      <c r="AU57" s="4"/>
      <c r="AV57" s="4"/>
      <c r="AW57" s="4"/>
      <c r="AX57" s="4"/>
      <c r="AY57" s="4"/>
      <c r="AZ57" s="4"/>
      <c r="BA57" s="4"/>
      <c r="BB57" s="4"/>
      <c r="BC57" s="4"/>
      <c r="BD57" s="4"/>
      <c r="BE57" s="4"/>
      <c r="BF57" s="4"/>
      <c r="BG57" s="4"/>
      <c r="BH57" s="4"/>
      <c r="BI57" s="4"/>
      <c r="BJ57" s="4"/>
      <c r="BK57" s="4"/>
      <c r="BL57" s="4"/>
      <c r="BM57" s="4"/>
      <c r="BN57" s="4"/>
      <c r="BO57" s="4"/>
      <c r="BP57" s="4"/>
      <c r="BQ57" s="4"/>
      <c r="BR57" s="4"/>
      <c r="BS57" s="4"/>
      <c r="BT57" s="4"/>
      <c r="BU57" s="4"/>
      <c r="BV57" s="4"/>
      <c r="BW57" s="4"/>
      <c r="BX57" s="4"/>
      <c r="BY57" s="4"/>
      <c r="BZ57" s="4"/>
      <c r="CA57" s="4"/>
      <c r="CB57" s="4"/>
      <c r="CC57" s="4"/>
      <c r="CD57" s="4"/>
      <c r="CE57" s="4"/>
      <c r="CF57" s="4"/>
      <c r="CG57" s="4"/>
      <c r="CH57" s="4"/>
      <c r="CI57" s="4"/>
      <c r="CJ57" s="4"/>
      <c r="CK57" s="4"/>
      <c r="CL57" s="4"/>
      <c r="CM57" s="4"/>
      <c r="CN57" s="4"/>
      <c r="CO57" s="4"/>
      <c r="CP57" s="4"/>
      <c r="CQ57" s="4"/>
      <c r="CR57" s="4"/>
      <c r="CS57" s="4"/>
      <c r="CT57" s="4"/>
      <c r="CU57" s="4"/>
      <c r="CV57" s="4"/>
      <c r="CW57" s="4"/>
      <c r="CX57" s="4"/>
      <c r="CY57" s="4"/>
      <c r="CZ57" s="4"/>
      <c r="DA57" s="4"/>
      <c r="DB57" s="4"/>
      <c r="DC57" s="4"/>
      <c r="DD57" s="4"/>
      <c r="DE57" s="4"/>
      <c r="DF57" s="4"/>
      <c r="DG57" s="4"/>
      <c r="DH57" s="4"/>
      <c r="DI57" s="4"/>
      <c r="DJ57" s="4"/>
      <c r="DK57" s="4"/>
      <c r="DL57" s="4"/>
      <c r="DM57" s="4"/>
      <c r="DN57" s="4"/>
      <c r="DO57" s="4"/>
      <c r="DP57" s="4"/>
      <c r="DQ57" s="4"/>
      <c r="DR57" s="4"/>
      <c r="DS57" s="4"/>
      <c r="DT57" s="4"/>
      <c r="DU57" s="4"/>
      <c r="DV57" s="4"/>
      <c r="DW57" s="4"/>
      <c r="DX57" s="4"/>
      <c r="DY57" s="4"/>
      <c r="DZ57" s="4"/>
      <c r="EA57" s="4"/>
      <c r="EB57" s="4"/>
      <c r="EC57" s="4"/>
      <c r="ED57" s="4"/>
      <c r="EE57" s="4"/>
      <c r="EF57" s="4"/>
      <c r="EG57" s="4"/>
      <c r="EH57" s="4"/>
      <c r="EI57" s="4"/>
      <c r="EJ57" s="4"/>
      <c r="EK57" s="4"/>
      <c r="EL57" s="4"/>
      <c r="EM57" s="4"/>
      <c r="EN57" s="4"/>
      <c r="EO57" s="4"/>
      <c r="EP57" s="4"/>
      <c r="EQ57" s="4"/>
      <c r="ER57" s="4"/>
      <c r="ES57" s="4"/>
      <c r="ET57" s="4"/>
      <c r="EU57" s="4"/>
      <c r="EV57" s="4"/>
      <c r="EW57" s="4"/>
      <c r="EX57" s="4"/>
      <c r="EY57" s="4"/>
      <c r="EZ57" s="4"/>
      <c r="FA57" s="4"/>
      <c r="FB57" s="4"/>
      <c r="FC57" s="4"/>
      <c r="FD57" s="4"/>
      <c r="FE57" s="4"/>
      <c r="FF57" s="4"/>
      <c r="FG57" s="4"/>
      <c r="FH57" s="4"/>
      <c r="FI57" s="4"/>
      <c r="FJ57" s="4"/>
      <c r="FK57" s="4"/>
      <c r="FL57" s="4"/>
      <c r="FM57" s="4"/>
      <c r="FN57" s="4"/>
      <c r="FO57" s="4"/>
      <c r="FP57" s="4"/>
      <c r="FQ57" s="4"/>
      <c r="FR57" s="4"/>
      <c r="FS57" s="4"/>
      <c r="FT57" s="4"/>
      <c r="FU57" s="4"/>
      <c r="FV57" s="4"/>
      <c r="FW57" s="4"/>
      <c r="FX57" s="4"/>
      <c r="FY57" s="4"/>
      <c r="FZ57" s="4"/>
      <c r="GA57" s="4"/>
      <c r="GB57" s="4"/>
      <c r="GC57" s="4"/>
      <c r="GD57" s="4"/>
      <c r="GE57" s="4"/>
      <c r="GF57" s="4"/>
      <c r="GG57" s="4"/>
      <c r="GH57" s="4"/>
      <c r="GI57" s="4"/>
      <c r="GJ57" s="4"/>
      <c r="GK57" s="4"/>
      <c r="GL57" s="4"/>
      <c r="GM57" s="4"/>
      <c r="GN57" s="4"/>
      <c r="GO57" s="4"/>
      <c r="GP57" s="4"/>
      <c r="GQ57" s="4"/>
      <c r="GR57" s="4"/>
      <c r="GS57" s="4"/>
      <c r="GT57" s="4"/>
      <c r="GU57" s="4"/>
      <c r="GV57" s="4"/>
      <c r="GW57" s="4"/>
      <c r="GX57" s="4"/>
      <c r="GY57" s="4"/>
      <c r="GZ57" s="4"/>
      <c r="HA57" s="4"/>
      <c r="HB57" s="4"/>
      <c r="HC57" s="4"/>
      <c r="HD57" s="4"/>
      <c r="HE57" s="4"/>
      <c r="HF57" s="4"/>
      <c r="HG57" s="4"/>
      <c r="HH57" s="4"/>
      <c r="HI57" s="4"/>
      <c r="HJ57" s="4"/>
      <c r="HK57" s="4"/>
      <c r="HL57" s="4"/>
      <c r="HM57" s="4"/>
      <c r="HN57" s="4"/>
      <c r="HO57" s="4"/>
      <c r="HP57" s="4"/>
      <c r="HQ57" s="4"/>
      <c r="HR57" s="4"/>
      <c r="HS57" s="4"/>
      <c r="HT57" s="4"/>
      <c r="HU57" s="4"/>
      <c r="HV57" s="4"/>
      <c r="HW57" s="4"/>
      <c r="HX57" s="4"/>
      <c r="HY57" s="4"/>
      <c r="HZ57" s="4"/>
      <c r="IA57" s="4"/>
      <c r="IB57" s="4"/>
      <c r="IC57" s="4"/>
      <c r="ID57" s="4"/>
      <c r="IE57" s="4"/>
      <c r="IF57" s="4"/>
      <c r="IG57" s="4"/>
      <c r="IH57" s="4"/>
      <c r="II57" s="4"/>
      <c r="IJ57" s="4"/>
      <c r="IK57" s="4"/>
      <c r="IL57" s="4"/>
      <c r="IM57" s="4"/>
      <c r="IN57" s="4"/>
      <c r="IO57" s="4"/>
      <c r="IP57" s="4"/>
      <c r="IQ57" s="4"/>
      <c r="IR57" s="4"/>
      <c r="IS57" s="4"/>
      <c r="IT57" s="4"/>
      <c r="IU57" s="4"/>
      <c r="IV57" s="4"/>
    </row>
    <row r="58" spans="1:256" x14ac:dyDescent="0.25">
      <c r="A58" s="4" t="s">
        <v>75</v>
      </c>
      <c r="B58" s="4"/>
      <c r="C58" s="4"/>
      <c r="D58" s="4"/>
      <c r="E58" s="4"/>
      <c r="F58" s="4"/>
      <c r="G58" s="4"/>
      <c r="H58" s="4"/>
      <c r="I58" s="4"/>
      <c r="J58" s="4"/>
      <c r="K58" s="4"/>
      <c r="L58" s="4"/>
      <c r="M58" s="4"/>
      <c r="N58" s="4"/>
      <c r="O58" s="4"/>
      <c r="P58" s="4"/>
      <c r="Q58" s="4"/>
      <c r="R58" s="4"/>
      <c r="S58" s="4"/>
      <c r="T58" s="4"/>
      <c r="U58" s="4"/>
      <c r="V58" s="4"/>
      <c r="W58" s="4"/>
      <c r="X58" s="4"/>
      <c r="Y58" s="4"/>
      <c r="Z58" s="4"/>
      <c r="AA58" s="4"/>
      <c r="AB58" s="4"/>
      <c r="AC58" s="4"/>
      <c r="AD58" s="4"/>
      <c r="AE58" s="4"/>
      <c r="AF58" s="4"/>
      <c r="AG58" s="4"/>
      <c r="AH58" s="4"/>
      <c r="AI58" s="4"/>
      <c r="AJ58" s="4"/>
      <c r="AK58" s="4"/>
      <c r="AL58" s="4"/>
      <c r="AM58" s="4"/>
      <c r="AN58" s="4"/>
      <c r="AO58" s="4"/>
      <c r="AP58" s="4"/>
      <c r="AQ58" s="4"/>
      <c r="AR58" s="4"/>
      <c r="AS58" s="4"/>
      <c r="AT58" s="4"/>
      <c r="AU58" s="4"/>
      <c r="AV58" s="4"/>
      <c r="AW58" s="4"/>
      <c r="AX58" s="4"/>
      <c r="AY58" s="4"/>
      <c r="AZ58" s="4"/>
      <c r="BA58" s="4"/>
      <c r="BB58" s="4"/>
      <c r="BC58" s="4"/>
      <c r="BD58" s="4"/>
      <c r="BE58" s="4"/>
      <c r="BF58" s="4"/>
      <c r="BG58" s="4"/>
      <c r="BH58" s="4"/>
      <c r="BI58" s="4"/>
      <c r="BJ58" s="4"/>
      <c r="BK58" s="4"/>
      <c r="BL58" s="4"/>
      <c r="BM58" s="4"/>
      <c r="BN58" s="4"/>
      <c r="BO58" s="4"/>
      <c r="BP58" s="4"/>
      <c r="BQ58" s="4"/>
      <c r="BR58" s="4"/>
      <c r="BS58" s="4"/>
      <c r="BT58" s="4"/>
      <c r="BU58" s="4"/>
      <c r="BV58" s="4"/>
      <c r="BW58" s="4"/>
      <c r="BX58" s="4"/>
      <c r="BY58" s="4"/>
      <c r="BZ58" s="4"/>
      <c r="CA58" s="4"/>
      <c r="CB58" s="4"/>
      <c r="CC58" s="4"/>
      <c r="CD58" s="4"/>
      <c r="CE58" s="4"/>
      <c r="CF58" s="4"/>
      <c r="CG58" s="4"/>
      <c r="CH58" s="4"/>
      <c r="CI58" s="4"/>
      <c r="CJ58" s="4"/>
      <c r="CK58" s="4"/>
      <c r="CL58" s="4"/>
      <c r="CM58" s="4"/>
      <c r="CN58" s="4"/>
      <c r="CO58" s="4"/>
      <c r="CP58" s="4"/>
      <c r="CQ58" s="4"/>
      <c r="CR58" s="4"/>
      <c r="CS58" s="4"/>
      <c r="CT58" s="4"/>
      <c r="CU58" s="4"/>
      <c r="CV58" s="4"/>
      <c r="CW58" s="4"/>
      <c r="CX58" s="4"/>
      <c r="CY58" s="4"/>
      <c r="CZ58" s="4"/>
      <c r="DA58" s="4"/>
      <c r="DB58" s="4"/>
      <c r="DC58" s="4"/>
      <c r="DD58" s="4"/>
      <c r="DE58" s="4"/>
      <c r="DF58" s="4"/>
      <c r="DG58" s="4"/>
      <c r="DH58" s="4"/>
      <c r="DI58" s="4"/>
      <c r="DJ58" s="4"/>
      <c r="DK58" s="4"/>
      <c r="DL58" s="4"/>
      <c r="DM58" s="4"/>
      <c r="DN58" s="4"/>
      <c r="DO58" s="4"/>
      <c r="DP58" s="4"/>
      <c r="DQ58" s="4"/>
      <c r="DR58" s="4"/>
      <c r="DS58" s="4"/>
      <c r="DT58" s="4"/>
      <c r="DU58" s="4"/>
      <c r="DV58" s="4"/>
      <c r="DW58" s="4"/>
      <c r="DX58" s="4"/>
      <c r="DY58" s="4"/>
      <c r="DZ58" s="4"/>
      <c r="EA58" s="4"/>
      <c r="EB58" s="4"/>
      <c r="EC58" s="4"/>
      <c r="ED58" s="4"/>
      <c r="EE58" s="4"/>
      <c r="EF58" s="4"/>
      <c r="EG58" s="4"/>
      <c r="EH58" s="4"/>
      <c r="EI58" s="4"/>
      <c r="EJ58" s="4"/>
      <c r="EK58" s="4"/>
      <c r="EL58" s="4"/>
      <c r="EM58" s="4"/>
      <c r="EN58" s="4"/>
      <c r="EO58" s="4"/>
      <c r="EP58" s="4"/>
      <c r="EQ58" s="4"/>
      <c r="ER58" s="4"/>
      <c r="ES58" s="4"/>
      <c r="ET58" s="4"/>
      <c r="EU58" s="4"/>
      <c r="EV58" s="4"/>
      <c r="EW58" s="4"/>
      <c r="EX58" s="4"/>
      <c r="EY58" s="4"/>
      <c r="EZ58" s="4"/>
      <c r="FA58" s="4"/>
      <c r="FB58" s="4"/>
      <c r="FC58" s="4"/>
      <c r="FD58" s="4"/>
      <c r="FE58" s="4"/>
      <c r="FF58" s="4"/>
      <c r="FG58" s="4"/>
      <c r="FH58" s="4"/>
      <c r="FI58" s="4"/>
      <c r="FJ58" s="4"/>
      <c r="FK58" s="4"/>
      <c r="FL58" s="4"/>
      <c r="FM58" s="4"/>
      <c r="FN58" s="4"/>
      <c r="FO58" s="4"/>
      <c r="FP58" s="4"/>
      <c r="FQ58" s="4"/>
      <c r="FR58" s="4"/>
      <c r="FS58" s="4"/>
      <c r="FT58" s="4"/>
      <c r="FU58" s="4"/>
      <c r="FV58" s="4"/>
      <c r="FW58" s="4"/>
      <c r="FX58" s="4"/>
      <c r="FY58" s="4"/>
      <c r="FZ58" s="4"/>
      <c r="GA58" s="4"/>
      <c r="GB58" s="4"/>
      <c r="GC58" s="4"/>
      <c r="GD58" s="4"/>
      <c r="GE58" s="4"/>
      <c r="GF58" s="4"/>
      <c r="GG58" s="4"/>
      <c r="GH58" s="4"/>
      <c r="GI58" s="4"/>
      <c r="GJ58" s="4"/>
      <c r="GK58" s="4"/>
      <c r="GL58" s="4"/>
      <c r="GM58" s="4"/>
      <c r="GN58" s="4"/>
      <c r="GO58" s="4"/>
      <c r="GP58" s="4"/>
      <c r="GQ58" s="4"/>
      <c r="GR58" s="4"/>
      <c r="GS58" s="4"/>
      <c r="GT58" s="4"/>
      <c r="GU58" s="4"/>
      <c r="GV58" s="4"/>
      <c r="GW58" s="4"/>
      <c r="GX58" s="4"/>
      <c r="GY58" s="4"/>
      <c r="GZ58" s="4"/>
      <c r="HA58" s="4"/>
      <c r="HB58" s="4"/>
      <c r="HC58" s="4"/>
      <c r="HD58" s="4"/>
      <c r="HE58" s="4"/>
      <c r="HF58" s="4"/>
      <c r="HG58" s="4"/>
      <c r="HH58" s="4"/>
      <c r="HI58" s="4"/>
      <c r="HJ58" s="4"/>
      <c r="HK58" s="4"/>
      <c r="HL58" s="4"/>
      <c r="HM58" s="4"/>
      <c r="HN58" s="4"/>
      <c r="HO58" s="4"/>
      <c r="HP58" s="4"/>
      <c r="HQ58" s="4"/>
      <c r="HR58" s="4"/>
      <c r="HS58" s="4"/>
      <c r="HT58" s="4"/>
      <c r="HU58" s="4"/>
      <c r="HV58" s="4"/>
      <c r="HW58" s="4"/>
      <c r="HX58" s="4"/>
      <c r="HY58" s="4"/>
      <c r="HZ58" s="4"/>
      <c r="IA58" s="4"/>
      <c r="IB58" s="4"/>
      <c r="IC58" s="4"/>
      <c r="ID58" s="4"/>
      <c r="IE58" s="4"/>
      <c r="IF58" s="4"/>
      <c r="IG58" s="4"/>
      <c r="IH58" s="4"/>
      <c r="II58" s="4"/>
      <c r="IJ58" s="4"/>
      <c r="IK58" s="4"/>
      <c r="IL58" s="4"/>
      <c r="IM58" s="4"/>
      <c r="IN58" s="4"/>
      <c r="IO58" s="4"/>
      <c r="IP58" s="4"/>
      <c r="IQ58" s="4"/>
      <c r="IR58" s="4"/>
      <c r="IS58" s="4"/>
      <c r="IT58" s="4"/>
      <c r="IU58" s="4"/>
      <c r="IV58" s="4"/>
    </row>
    <row r="59" spans="1:256" x14ac:dyDescent="0.25">
      <c r="A59" s="48" t="s">
        <v>76</v>
      </c>
      <c r="B59" s="4"/>
      <c r="C59" s="4"/>
      <c r="D59" s="4"/>
      <c r="E59" s="4"/>
      <c r="F59" s="4"/>
      <c r="G59" s="4"/>
      <c r="H59" s="4"/>
      <c r="I59" s="4"/>
      <c r="J59" s="4"/>
      <c r="K59" s="4"/>
      <c r="L59" s="4"/>
      <c r="M59" s="4"/>
      <c r="N59" s="4"/>
      <c r="O59" s="4"/>
      <c r="P59" s="4"/>
      <c r="Q59" s="4"/>
      <c r="R59" s="4"/>
      <c r="S59" s="4"/>
      <c r="T59" s="4"/>
      <c r="U59" s="4"/>
      <c r="V59" s="4"/>
      <c r="W59" s="4"/>
      <c r="X59" s="4"/>
      <c r="Y59" s="4"/>
      <c r="Z59" s="4"/>
      <c r="AA59" s="4"/>
      <c r="AB59" s="4"/>
      <c r="AC59" s="4"/>
      <c r="AD59" s="4"/>
      <c r="AE59" s="4"/>
      <c r="AF59" s="4"/>
      <c r="AG59" s="4"/>
      <c r="AH59" s="4"/>
      <c r="AI59" s="4"/>
      <c r="AJ59" s="4"/>
      <c r="AK59" s="4"/>
      <c r="AL59" s="4"/>
      <c r="AM59" s="4"/>
      <c r="AN59" s="4"/>
      <c r="AO59" s="4"/>
      <c r="AP59" s="4"/>
      <c r="AQ59" s="4"/>
      <c r="AR59" s="4"/>
      <c r="AS59" s="4"/>
      <c r="AT59" s="4"/>
      <c r="AU59" s="4"/>
      <c r="AV59" s="4"/>
      <c r="AW59" s="4"/>
      <c r="AX59" s="4"/>
      <c r="AY59" s="4"/>
      <c r="AZ59" s="4"/>
      <c r="BA59" s="4"/>
      <c r="BB59" s="4"/>
      <c r="BC59" s="4"/>
      <c r="BD59" s="4"/>
      <c r="BE59" s="4"/>
      <c r="BF59" s="4"/>
      <c r="BG59" s="4"/>
      <c r="BH59" s="4"/>
      <c r="BI59" s="4"/>
      <c r="BJ59" s="4"/>
      <c r="BK59" s="4"/>
      <c r="BL59" s="4"/>
      <c r="BM59" s="4"/>
      <c r="BN59" s="4"/>
      <c r="BO59" s="4"/>
      <c r="BP59" s="4"/>
      <c r="BQ59" s="4"/>
      <c r="BR59" s="4"/>
      <c r="BS59" s="4"/>
      <c r="BT59" s="4"/>
      <c r="BU59" s="4"/>
      <c r="BV59" s="4"/>
      <c r="BW59" s="4"/>
      <c r="BX59" s="4"/>
      <c r="BY59" s="4"/>
      <c r="BZ59" s="4"/>
      <c r="CA59" s="4"/>
      <c r="CB59" s="4"/>
      <c r="CC59" s="4"/>
      <c r="CD59" s="4"/>
      <c r="CE59" s="4"/>
      <c r="CF59" s="4"/>
      <c r="CG59" s="4"/>
      <c r="CH59" s="4"/>
      <c r="CI59" s="4"/>
      <c r="CJ59" s="4"/>
      <c r="CK59" s="4"/>
      <c r="CL59" s="4"/>
      <c r="CM59" s="4"/>
      <c r="CN59" s="4"/>
      <c r="CO59" s="4"/>
      <c r="CP59" s="4"/>
      <c r="CQ59" s="4"/>
      <c r="CR59" s="4"/>
      <c r="CS59" s="4"/>
      <c r="CT59" s="4"/>
      <c r="CU59" s="4"/>
      <c r="CV59" s="4"/>
      <c r="CW59" s="4"/>
      <c r="CX59" s="4"/>
      <c r="CY59" s="4"/>
      <c r="CZ59" s="4"/>
      <c r="DA59" s="4"/>
      <c r="DB59" s="4"/>
      <c r="DC59" s="4"/>
      <c r="DD59" s="4"/>
      <c r="DE59" s="4"/>
      <c r="DF59" s="4"/>
      <c r="DG59" s="4"/>
      <c r="DH59" s="4"/>
      <c r="DI59" s="4"/>
      <c r="DJ59" s="4"/>
      <c r="DK59" s="4"/>
      <c r="DL59" s="4"/>
      <c r="DM59" s="4"/>
      <c r="DN59" s="4"/>
      <c r="DO59" s="4"/>
      <c r="DP59" s="4"/>
      <c r="DQ59" s="4"/>
      <c r="DR59" s="4"/>
      <c r="DS59" s="4"/>
      <c r="DT59" s="4"/>
      <c r="DU59" s="4"/>
      <c r="DV59" s="4"/>
      <c r="DW59" s="4"/>
      <c r="DX59" s="4"/>
      <c r="DY59" s="4"/>
      <c r="DZ59" s="4"/>
      <c r="EA59" s="4"/>
      <c r="EB59" s="4"/>
      <c r="EC59" s="4"/>
      <c r="ED59" s="4"/>
      <c r="EE59" s="4"/>
      <c r="EF59" s="4"/>
      <c r="EG59" s="4"/>
      <c r="EH59" s="4"/>
      <c r="EI59" s="4"/>
      <c r="EJ59" s="4"/>
      <c r="EK59" s="4"/>
      <c r="EL59" s="4"/>
      <c r="EM59" s="4"/>
      <c r="EN59" s="4"/>
      <c r="EO59" s="4"/>
      <c r="EP59" s="4"/>
      <c r="EQ59" s="4"/>
      <c r="ER59" s="4"/>
      <c r="ES59" s="4"/>
      <c r="ET59" s="4"/>
      <c r="EU59" s="4"/>
      <c r="EV59" s="4"/>
      <c r="EW59" s="4"/>
      <c r="EX59" s="4"/>
      <c r="EY59" s="4"/>
      <c r="EZ59" s="4"/>
      <c r="FA59" s="4"/>
      <c r="FB59" s="4"/>
      <c r="FC59" s="4"/>
      <c r="FD59" s="4"/>
      <c r="FE59" s="4"/>
      <c r="FF59" s="4"/>
      <c r="FG59" s="4"/>
      <c r="FH59" s="4"/>
      <c r="FI59" s="4"/>
      <c r="FJ59" s="4"/>
      <c r="FK59" s="4"/>
      <c r="FL59" s="4"/>
      <c r="FM59" s="4"/>
      <c r="FN59" s="4"/>
      <c r="FO59" s="4"/>
      <c r="FP59" s="4"/>
      <c r="FQ59" s="4"/>
      <c r="FR59" s="4"/>
      <c r="FS59" s="4"/>
      <c r="FT59" s="4"/>
      <c r="FU59" s="4"/>
      <c r="FV59" s="4"/>
      <c r="FW59" s="4"/>
      <c r="FX59" s="4"/>
      <c r="FY59" s="4"/>
      <c r="FZ59" s="4"/>
      <c r="GA59" s="4"/>
      <c r="GB59" s="4"/>
      <c r="GC59" s="4"/>
      <c r="GD59" s="4"/>
      <c r="GE59" s="4"/>
      <c r="GF59" s="4"/>
      <c r="GG59" s="4"/>
      <c r="GH59" s="4"/>
      <c r="GI59" s="4"/>
      <c r="GJ59" s="4"/>
      <c r="GK59" s="4"/>
      <c r="GL59" s="4"/>
      <c r="GM59" s="4"/>
      <c r="GN59" s="4"/>
      <c r="GO59" s="4"/>
      <c r="GP59" s="4"/>
      <c r="GQ59" s="4"/>
      <c r="GR59" s="4"/>
      <c r="GS59" s="4"/>
      <c r="GT59" s="4"/>
      <c r="GU59" s="4"/>
      <c r="GV59" s="4"/>
      <c r="GW59" s="4"/>
      <c r="GX59" s="4"/>
      <c r="GY59" s="4"/>
      <c r="GZ59" s="4"/>
      <c r="HA59" s="4"/>
      <c r="HB59" s="4"/>
      <c r="HC59" s="4"/>
      <c r="HD59" s="4"/>
      <c r="HE59" s="4"/>
      <c r="HF59" s="4"/>
      <c r="HG59" s="4"/>
      <c r="HH59" s="4"/>
      <c r="HI59" s="4"/>
      <c r="HJ59" s="4"/>
      <c r="HK59" s="4"/>
      <c r="HL59" s="4"/>
      <c r="HM59" s="4"/>
      <c r="HN59" s="4"/>
      <c r="HO59" s="4"/>
      <c r="HP59" s="4"/>
      <c r="HQ59" s="4"/>
      <c r="HR59" s="4"/>
      <c r="HS59" s="4"/>
      <c r="HT59" s="4"/>
      <c r="HU59" s="4"/>
      <c r="HV59" s="4"/>
      <c r="HW59" s="4"/>
      <c r="HX59" s="4"/>
      <c r="HY59" s="4"/>
      <c r="HZ59" s="4"/>
      <c r="IA59" s="4"/>
      <c r="IB59" s="4"/>
      <c r="IC59" s="4"/>
      <c r="ID59" s="4"/>
      <c r="IE59" s="4"/>
      <c r="IF59" s="4"/>
      <c r="IG59" s="4"/>
      <c r="IH59" s="4"/>
      <c r="II59" s="4"/>
      <c r="IJ59" s="4"/>
      <c r="IK59" s="4"/>
      <c r="IL59" s="4"/>
      <c r="IM59" s="4"/>
      <c r="IN59" s="4"/>
      <c r="IO59" s="4"/>
      <c r="IP59" s="4"/>
      <c r="IQ59" s="4"/>
      <c r="IR59" s="4"/>
      <c r="IS59" s="4"/>
      <c r="IT59" s="4"/>
      <c r="IU59" s="4"/>
      <c r="IV59" s="4"/>
    </row>
    <row r="60" spans="1:256" x14ac:dyDescent="0.25">
      <c r="A60" s="48" t="s">
        <v>77</v>
      </c>
      <c r="B60" s="4"/>
      <c r="C60" s="4"/>
      <c r="D60" s="4"/>
      <c r="E60" s="4"/>
      <c r="F60" s="4"/>
      <c r="G60" s="4"/>
      <c r="H60" s="4"/>
      <c r="I60" s="4"/>
      <c r="J60" s="4"/>
      <c r="K60" s="4"/>
      <c r="L60" s="4"/>
      <c r="M60" s="4"/>
      <c r="N60" s="4"/>
      <c r="O60" s="4"/>
      <c r="P60" s="4"/>
      <c r="Q60" s="4"/>
      <c r="R60" s="4"/>
      <c r="S60" s="4"/>
      <c r="T60" s="4"/>
      <c r="U60" s="4"/>
      <c r="V60" s="4"/>
      <c r="W60" s="4"/>
      <c r="X60" s="4"/>
      <c r="Y60" s="4"/>
      <c r="Z60" s="4"/>
      <c r="AA60" s="4"/>
      <c r="AB60" s="4"/>
      <c r="AC60" s="4"/>
      <c r="AD60" s="4"/>
      <c r="AE60" s="4"/>
      <c r="AF60" s="4"/>
      <c r="AG60" s="4"/>
      <c r="AH60" s="4"/>
      <c r="AI60" s="4"/>
      <c r="AJ60" s="4"/>
      <c r="AK60" s="4"/>
      <c r="AL60" s="4"/>
      <c r="AM60" s="4"/>
      <c r="AN60" s="4"/>
      <c r="AO60" s="4"/>
      <c r="AP60" s="4"/>
      <c r="AQ60" s="4"/>
      <c r="AR60" s="4"/>
      <c r="AS60" s="4"/>
      <c r="AT60" s="4"/>
      <c r="AU60" s="4"/>
      <c r="AV60" s="4"/>
      <c r="AW60" s="4"/>
      <c r="AX60" s="4"/>
      <c r="AY60" s="4"/>
      <c r="AZ60" s="4"/>
      <c r="BA60" s="4"/>
      <c r="BB60" s="4"/>
      <c r="BC60" s="4"/>
      <c r="BD60" s="4"/>
      <c r="BE60" s="4"/>
      <c r="BF60" s="4"/>
      <c r="BG60" s="4"/>
      <c r="BH60" s="4"/>
      <c r="BI60" s="4"/>
      <c r="BJ60" s="4"/>
      <c r="BK60" s="4"/>
      <c r="BL60" s="4"/>
      <c r="BM60" s="4"/>
      <c r="BN60" s="4"/>
      <c r="BO60" s="4"/>
      <c r="BP60" s="4"/>
      <c r="BQ60" s="4"/>
      <c r="BR60" s="4"/>
      <c r="BS60" s="4"/>
      <c r="BT60" s="4"/>
      <c r="BU60" s="4"/>
      <c r="BV60" s="4"/>
      <c r="BW60" s="4"/>
      <c r="BX60" s="4"/>
      <c r="BY60" s="4"/>
      <c r="BZ60" s="4"/>
      <c r="CA60" s="4"/>
      <c r="CB60" s="4"/>
      <c r="CC60" s="4"/>
      <c r="CD60" s="4"/>
      <c r="CE60" s="4"/>
      <c r="CF60" s="4"/>
      <c r="CG60" s="4"/>
      <c r="CH60" s="4"/>
      <c r="CI60" s="4"/>
      <c r="CJ60" s="4"/>
      <c r="CK60" s="4"/>
      <c r="CL60" s="4"/>
      <c r="CM60" s="4"/>
      <c r="CN60" s="4"/>
      <c r="CO60" s="4"/>
      <c r="CP60" s="4"/>
      <c r="CQ60" s="4"/>
      <c r="CR60" s="4"/>
      <c r="CS60" s="4"/>
      <c r="CT60" s="4"/>
      <c r="CU60" s="4"/>
      <c r="CV60" s="4"/>
      <c r="CW60" s="4"/>
      <c r="CX60" s="4"/>
      <c r="CY60" s="4"/>
      <c r="CZ60" s="4"/>
      <c r="DA60" s="4"/>
      <c r="DB60" s="4"/>
      <c r="DC60" s="4"/>
      <c r="DD60" s="4"/>
      <c r="DE60" s="4"/>
      <c r="DF60" s="4"/>
      <c r="DG60" s="4"/>
      <c r="DH60" s="4"/>
      <c r="DI60" s="4"/>
      <c r="DJ60" s="4"/>
      <c r="DK60" s="4"/>
      <c r="DL60" s="4"/>
      <c r="DM60" s="4"/>
      <c r="DN60" s="4"/>
      <c r="DO60" s="4"/>
      <c r="DP60" s="4"/>
      <c r="DQ60" s="4"/>
      <c r="DR60" s="4"/>
      <c r="DS60" s="4"/>
      <c r="DT60" s="4"/>
      <c r="DU60" s="4"/>
      <c r="DV60" s="4"/>
      <c r="DW60" s="4"/>
      <c r="DX60" s="4"/>
      <c r="DY60" s="4"/>
      <c r="DZ60" s="4"/>
      <c r="EA60" s="4"/>
      <c r="EB60" s="4"/>
      <c r="EC60" s="4"/>
      <c r="ED60" s="4"/>
      <c r="EE60" s="4"/>
      <c r="EF60" s="4"/>
      <c r="EG60" s="4"/>
      <c r="EH60" s="4"/>
      <c r="EI60" s="4"/>
      <c r="EJ60" s="4"/>
      <c r="EK60" s="4"/>
      <c r="EL60" s="4"/>
      <c r="EM60" s="4"/>
      <c r="EN60" s="4"/>
      <c r="EO60" s="4"/>
      <c r="EP60" s="4"/>
      <c r="EQ60" s="4"/>
      <c r="ER60" s="4"/>
      <c r="ES60" s="4"/>
      <c r="ET60" s="4"/>
      <c r="EU60" s="4"/>
      <c r="EV60" s="4"/>
      <c r="EW60" s="4"/>
      <c r="EX60" s="4"/>
      <c r="EY60" s="4"/>
      <c r="EZ60" s="4"/>
      <c r="FA60" s="4"/>
      <c r="FB60" s="4"/>
      <c r="FC60" s="4"/>
      <c r="FD60" s="4"/>
      <c r="FE60" s="4"/>
      <c r="FF60" s="4"/>
      <c r="FG60" s="4"/>
      <c r="FH60" s="4"/>
      <c r="FI60" s="4"/>
      <c r="FJ60" s="4"/>
      <c r="FK60" s="4"/>
      <c r="FL60" s="4"/>
      <c r="FM60" s="4"/>
      <c r="FN60" s="4"/>
      <c r="FO60" s="4"/>
      <c r="FP60" s="4"/>
      <c r="FQ60" s="4"/>
      <c r="FR60" s="4"/>
      <c r="FS60" s="4"/>
      <c r="FT60" s="4"/>
      <c r="FU60" s="4"/>
      <c r="FV60" s="4"/>
      <c r="FW60" s="4"/>
      <c r="FX60" s="4"/>
      <c r="FY60" s="4"/>
      <c r="FZ60" s="4"/>
      <c r="GA60" s="4"/>
      <c r="GB60" s="4"/>
      <c r="GC60" s="4"/>
      <c r="GD60" s="4"/>
      <c r="GE60" s="4"/>
      <c r="GF60" s="4"/>
      <c r="GG60" s="4"/>
      <c r="GH60" s="4"/>
      <c r="GI60" s="4"/>
      <c r="GJ60" s="4"/>
      <c r="GK60" s="4"/>
      <c r="GL60" s="4"/>
      <c r="GM60" s="4"/>
      <c r="GN60" s="4"/>
      <c r="GO60" s="4"/>
      <c r="GP60" s="4"/>
      <c r="GQ60" s="4"/>
      <c r="GR60" s="4"/>
      <c r="GS60" s="4"/>
      <c r="GT60" s="4"/>
      <c r="GU60" s="4"/>
      <c r="GV60" s="4"/>
      <c r="GW60" s="4"/>
      <c r="GX60" s="4"/>
      <c r="GY60" s="4"/>
      <c r="GZ60" s="4"/>
      <c r="HA60" s="4"/>
      <c r="HB60" s="4"/>
      <c r="HC60" s="4"/>
      <c r="HD60" s="4"/>
      <c r="HE60" s="4"/>
      <c r="HF60" s="4"/>
      <c r="HG60" s="4"/>
      <c r="HH60" s="4"/>
      <c r="HI60" s="4"/>
      <c r="HJ60" s="4"/>
      <c r="HK60" s="4"/>
      <c r="HL60" s="4"/>
      <c r="HM60" s="4"/>
      <c r="HN60" s="4"/>
      <c r="HO60" s="4"/>
      <c r="HP60" s="4"/>
      <c r="HQ60" s="4"/>
      <c r="HR60" s="4"/>
      <c r="HS60" s="4"/>
      <c r="HT60" s="4"/>
      <c r="HU60" s="4"/>
      <c r="HV60" s="4"/>
      <c r="HW60" s="4"/>
      <c r="HX60" s="4"/>
      <c r="HY60" s="4"/>
      <c r="HZ60" s="4"/>
      <c r="IA60" s="4"/>
      <c r="IB60" s="4"/>
      <c r="IC60" s="4"/>
      <c r="ID60" s="4"/>
      <c r="IE60" s="4"/>
      <c r="IF60" s="4"/>
      <c r="IG60" s="4"/>
      <c r="IH60" s="4"/>
      <c r="II60" s="4"/>
      <c r="IJ60" s="4"/>
      <c r="IK60" s="4"/>
      <c r="IL60" s="4"/>
      <c r="IM60" s="4"/>
      <c r="IN60" s="4"/>
      <c r="IO60" s="4"/>
      <c r="IP60" s="4"/>
      <c r="IQ60" s="4"/>
      <c r="IR60" s="4"/>
      <c r="IS60" s="4"/>
      <c r="IT60" s="4"/>
      <c r="IU60" s="4"/>
      <c r="IV60" s="4"/>
    </row>
    <row r="61" spans="1:256" x14ac:dyDescent="0.25">
      <c r="A61" s="48" t="s">
        <v>78</v>
      </c>
      <c r="B61" s="4"/>
      <c r="C61" s="4"/>
      <c r="D61" s="4"/>
      <c r="E61" s="4"/>
      <c r="F61" s="4"/>
      <c r="G61" s="4"/>
      <c r="H61" s="4"/>
      <c r="I61" s="4"/>
      <c r="J61" s="4"/>
      <c r="K61" s="4"/>
      <c r="L61" s="4"/>
      <c r="M61" s="4"/>
      <c r="N61" s="4"/>
      <c r="O61" s="4"/>
      <c r="P61" s="4"/>
      <c r="Q61" s="4"/>
      <c r="R61" s="4"/>
      <c r="S61" s="4"/>
      <c r="T61" s="4"/>
      <c r="U61" s="4"/>
      <c r="V61" s="4"/>
      <c r="W61" s="4"/>
      <c r="X61" s="4"/>
      <c r="Y61" s="4"/>
      <c r="Z61" s="4"/>
      <c r="AA61" s="4"/>
      <c r="AB61" s="4"/>
      <c r="AC61" s="4"/>
      <c r="AD61" s="4"/>
      <c r="AE61" s="4"/>
      <c r="AF61" s="4"/>
      <c r="AG61" s="4"/>
      <c r="AH61" s="4"/>
      <c r="AI61" s="4"/>
      <c r="AJ61" s="4"/>
      <c r="AK61" s="4"/>
      <c r="AL61" s="4"/>
      <c r="AM61" s="4"/>
      <c r="AN61" s="4"/>
      <c r="AO61" s="4"/>
      <c r="AP61" s="4"/>
      <c r="AQ61" s="4"/>
      <c r="AR61" s="4"/>
      <c r="AS61" s="4"/>
      <c r="AT61" s="4"/>
      <c r="AU61" s="4"/>
      <c r="AV61" s="4"/>
      <c r="AW61" s="4"/>
      <c r="AX61" s="4"/>
      <c r="AY61" s="4"/>
      <c r="AZ61" s="4"/>
      <c r="BA61" s="4"/>
      <c r="BB61" s="4"/>
      <c r="BC61" s="4"/>
      <c r="BD61" s="4"/>
      <c r="BE61" s="4"/>
      <c r="BF61" s="4"/>
      <c r="BG61" s="4"/>
      <c r="BH61" s="4"/>
      <c r="BI61" s="4"/>
      <c r="BJ61" s="4"/>
      <c r="BK61" s="4"/>
      <c r="BL61" s="4"/>
      <c r="BM61" s="4"/>
      <c r="BN61" s="4"/>
      <c r="BO61" s="4"/>
      <c r="BP61" s="4"/>
      <c r="BQ61" s="4"/>
      <c r="BR61" s="4"/>
      <c r="BS61" s="4"/>
      <c r="BT61" s="4"/>
      <c r="BU61" s="4"/>
      <c r="BV61" s="4"/>
      <c r="BW61" s="4"/>
      <c r="BX61" s="4"/>
      <c r="BY61" s="4"/>
      <c r="BZ61" s="4"/>
      <c r="CA61" s="4"/>
      <c r="CB61" s="4"/>
      <c r="CC61" s="4"/>
      <c r="CD61" s="4"/>
      <c r="CE61" s="4"/>
      <c r="CF61" s="4"/>
      <c r="CG61" s="4"/>
      <c r="CH61" s="4"/>
      <c r="CI61" s="4"/>
      <c r="CJ61" s="4"/>
      <c r="CK61" s="4"/>
      <c r="CL61" s="4"/>
      <c r="CM61" s="4"/>
      <c r="CN61" s="4"/>
      <c r="CO61" s="4"/>
      <c r="CP61" s="4"/>
      <c r="CQ61" s="4"/>
      <c r="CR61" s="4"/>
      <c r="CS61" s="4"/>
      <c r="CT61" s="4"/>
      <c r="CU61" s="4"/>
      <c r="CV61" s="4"/>
      <c r="CW61" s="4"/>
      <c r="CX61" s="4"/>
      <c r="CY61" s="4"/>
      <c r="CZ61" s="4"/>
      <c r="DA61" s="4"/>
      <c r="DB61" s="4"/>
      <c r="DC61" s="4"/>
      <c r="DD61" s="4"/>
      <c r="DE61" s="4"/>
      <c r="DF61" s="4"/>
      <c r="DG61" s="4"/>
      <c r="DH61" s="4"/>
      <c r="DI61" s="4"/>
      <c r="DJ61" s="4"/>
      <c r="DK61" s="4"/>
      <c r="DL61" s="4"/>
      <c r="DM61" s="4"/>
      <c r="DN61" s="4"/>
      <c r="DO61" s="4"/>
      <c r="DP61" s="4"/>
      <c r="DQ61" s="4"/>
      <c r="DR61" s="4"/>
      <c r="DS61" s="4"/>
      <c r="DT61" s="4"/>
      <c r="DU61" s="4"/>
      <c r="DV61" s="4"/>
      <c r="DW61" s="4"/>
      <c r="DX61" s="4"/>
      <c r="DY61" s="4"/>
      <c r="DZ61" s="4"/>
      <c r="EA61" s="4"/>
      <c r="EB61" s="4"/>
      <c r="EC61" s="4"/>
      <c r="ED61" s="4"/>
      <c r="EE61" s="4"/>
      <c r="EF61" s="4"/>
      <c r="EG61" s="4"/>
      <c r="EH61" s="4"/>
      <c r="EI61" s="4"/>
      <c r="EJ61" s="4"/>
      <c r="EK61" s="4"/>
      <c r="EL61" s="4"/>
      <c r="EM61" s="4"/>
      <c r="EN61" s="4"/>
      <c r="EO61" s="4"/>
      <c r="EP61" s="4"/>
      <c r="EQ61" s="4"/>
      <c r="ER61" s="4"/>
      <c r="ES61" s="4"/>
      <c r="ET61" s="4"/>
      <c r="EU61" s="4"/>
      <c r="EV61" s="4"/>
      <c r="EW61" s="4"/>
      <c r="EX61" s="4"/>
      <c r="EY61" s="4"/>
      <c r="EZ61" s="4"/>
      <c r="FA61" s="4"/>
      <c r="FB61" s="4"/>
      <c r="FC61" s="4"/>
      <c r="FD61" s="4"/>
      <c r="FE61" s="4"/>
      <c r="FF61" s="4"/>
      <c r="FG61" s="4"/>
      <c r="FH61" s="4"/>
      <c r="FI61" s="4"/>
      <c r="FJ61" s="4"/>
      <c r="FK61" s="4"/>
      <c r="FL61" s="4"/>
      <c r="FM61" s="4"/>
      <c r="FN61" s="4"/>
      <c r="FO61" s="4"/>
      <c r="FP61" s="4"/>
      <c r="FQ61" s="4"/>
      <c r="FR61" s="4"/>
      <c r="FS61" s="4"/>
      <c r="FT61" s="4"/>
      <c r="FU61" s="4"/>
      <c r="FV61" s="4"/>
      <c r="FW61" s="4"/>
      <c r="FX61" s="4"/>
      <c r="FY61" s="4"/>
      <c r="FZ61" s="4"/>
      <c r="GA61" s="4"/>
      <c r="GB61" s="4"/>
      <c r="GC61" s="4"/>
      <c r="GD61" s="4"/>
      <c r="GE61" s="4"/>
      <c r="GF61" s="4"/>
      <c r="GG61" s="4"/>
      <c r="GH61" s="4"/>
      <c r="GI61" s="4"/>
      <c r="GJ61" s="4"/>
      <c r="GK61" s="4"/>
      <c r="GL61" s="4"/>
      <c r="GM61" s="4"/>
      <c r="GN61" s="4"/>
      <c r="GO61" s="4"/>
      <c r="GP61" s="4"/>
      <c r="GQ61" s="4"/>
      <c r="GR61" s="4"/>
      <c r="GS61" s="4"/>
      <c r="GT61" s="4"/>
      <c r="GU61" s="4"/>
      <c r="GV61" s="4"/>
      <c r="GW61" s="4"/>
      <c r="GX61" s="4"/>
      <c r="GY61" s="4"/>
      <c r="GZ61" s="4"/>
      <c r="HA61" s="4"/>
      <c r="HB61" s="4"/>
      <c r="HC61" s="4"/>
      <c r="HD61" s="4"/>
      <c r="HE61" s="4"/>
      <c r="HF61" s="4"/>
      <c r="HG61" s="4"/>
      <c r="HH61" s="4"/>
      <c r="HI61" s="4"/>
      <c r="HJ61" s="4"/>
      <c r="HK61" s="4"/>
      <c r="HL61" s="4"/>
      <c r="HM61" s="4"/>
      <c r="HN61" s="4"/>
      <c r="HO61" s="4"/>
      <c r="HP61" s="4"/>
      <c r="HQ61" s="4"/>
      <c r="HR61" s="4"/>
      <c r="HS61" s="4"/>
      <c r="HT61" s="4"/>
      <c r="HU61" s="4"/>
      <c r="HV61" s="4"/>
      <c r="HW61" s="4"/>
      <c r="HX61" s="4"/>
      <c r="HY61" s="4"/>
      <c r="HZ61" s="4"/>
      <c r="IA61" s="4"/>
      <c r="IB61" s="4"/>
      <c r="IC61" s="4"/>
      <c r="ID61" s="4"/>
      <c r="IE61" s="4"/>
      <c r="IF61" s="4"/>
      <c r="IG61" s="4"/>
      <c r="IH61" s="4"/>
      <c r="II61" s="4"/>
      <c r="IJ61" s="4"/>
      <c r="IK61" s="4"/>
      <c r="IL61" s="4"/>
      <c r="IM61" s="4"/>
      <c r="IN61" s="4"/>
      <c r="IO61" s="4"/>
      <c r="IP61" s="4"/>
      <c r="IQ61" s="4"/>
      <c r="IR61" s="4"/>
      <c r="IS61" s="4"/>
      <c r="IT61" s="4"/>
      <c r="IU61" s="4"/>
      <c r="IV61" s="4"/>
    </row>
    <row r="62" spans="1:256" x14ac:dyDescent="0.25">
      <c r="A62" s="48"/>
      <c r="B62" s="4"/>
      <c r="C62" s="4"/>
      <c r="D62" s="4"/>
      <c r="E62" s="4"/>
      <c r="F62" s="4"/>
      <c r="G62" s="4"/>
      <c r="H62" s="4"/>
      <c r="I62" s="4"/>
      <c r="J62" s="4"/>
      <c r="K62" s="4"/>
      <c r="L62" s="4"/>
      <c r="M62" s="4"/>
      <c r="N62" s="4"/>
      <c r="O62" s="4"/>
      <c r="P62" s="4"/>
      <c r="Q62" s="4"/>
      <c r="R62" s="4"/>
      <c r="S62" s="4"/>
      <c r="T62" s="4"/>
      <c r="U62" s="4"/>
      <c r="V62" s="4"/>
      <c r="W62" s="4"/>
      <c r="X62" s="4"/>
      <c r="Y62" s="4"/>
      <c r="Z62" s="4"/>
      <c r="AA62" s="4"/>
      <c r="AB62" s="4"/>
      <c r="AC62" s="4"/>
      <c r="AD62" s="4"/>
      <c r="AE62" s="4"/>
      <c r="AF62" s="4"/>
      <c r="AG62" s="4"/>
      <c r="AH62" s="4"/>
      <c r="AI62" s="4"/>
      <c r="AJ62" s="4"/>
      <c r="AK62" s="4"/>
      <c r="AL62" s="4"/>
      <c r="AM62" s="4"/>
      <c r="AN62" s="4"/>
      <c r="AO62" s="4"/>
      <c r="AP62" s="4"/>
      <c r="AQ62" s="4"/>
      <c r="AR62" s="4"/>
      <c r="AS62" s="4"/>
      <c r="AT62" s="4"/>
      <c r="AU62" s="4"/>
      <c r="AV62" s="4"/>
      <c r="AW62" s="4"/>
      <c r="AX62" s="4"/>
      <c r="AY62" s="4"/>
      <c r="AZ62" s="4"/>
      <c r="BA62" s="4"/>
      <c r="BB62" s="4"/>
      <c r="BC62" s="4"/>
      <c r="BD62" s="4"/>
      <c r="BE62" s="4"/>
      <c r="BF62" s="4"/>
      <c r="BG62" s="4"/>
      <c r="BH62" s="4"/>
      <c r="BI62" s="4"/>
      <c r="BJ62" s="4"/>
      <c r="BK62" s="4"/>
      <c r="BL62" s="4"/>
      <c r="BM62" s="4"/>
      <c r="BN62" s="4"/>
      <c r="BO62" s="4"/>
      <c r="BP62" s="4"/>
      <c r="BQ62" s="4"/>
      <c r="BR62" s="4"/>
      <c r="BS62" s="4"/>
      <c r="BT62" s="4"/>
      <c r="BU62" s="4"/>
      <c r="BV62" s="4"/>
      <c r="BW62" s="4"/>
      <c r="BX62" s="4"/>
      <c r="BY62" s="4"/>
      <c r="BZ62" s="4"/>
      <c r="CA62" s="4"/>
      <c r="CB62" s="4"/>
      <c r="CC62" s="4"/>
      <c r="CD62" s="4"/>
      <c r="CE62" s="4"/>
      <c r="CF62" s="4"/>
      <c r="CG62" s="4"/>
      <c r="CH62" s="4"/>
      <c r="CI62" s="4"/>
      <c r="CJ62" s="4"/>
      <c r="CK62" s="4"/>
      <c r="CL62" s="4"/>
      <c r="CM62" s="4"/>
      <c r="CN62" s="4"/>
      <c r="CO62" s="4"/>
      <c r="CP62" s="4"/>
      <c r="CQ62" s="4"/>
      <c r="CR62" s="4"/>
      <c r="CS62" s="4"/>
      <c r="CT62" s="4"/>
      <c r="CU62" s="4"/>
      <c r="CV62" s="4"/>
      <c r="CW62" s="4"/>
      <c r="CX62" s="4"/>
      <c r="CY62" s="4"/>
      <c r="CZ62" s="4"/>
      <c r="DA62" s="4"/>
      <c r="DB62" s="4"/>
      <c r="DC62" s="4"/>
      <c r="DD62" s="4"/>
      <c r="DE62" s="4"/>
      <c r="DF62" s="4"/>
      <c r="DG62" s="4"/>
      <c r="DH62" s="4"/>
      <c r="DI62" s="4"/>
      <c r="DJ62" s="4"/>
      <c r="DK62" s="4"/>
      <c r="DL62" s="4"/>
      <c r="DM62" s="4"/>
      <c r="DN62" s="4"/>
      <c r="DO62" s="4"/>
      <c r="DP62" s="4"/>
      <c r="DQ62" s="4"/>
      <c r="DR62" s="4"/>
      <c r="DS62" s="4"/>
      <c r="DT62" s="4"/>
      <c r="DU62" s="4"/>
      <c r="DV62" s="4"/>
      <c r="DW62" s="4"/>
      <c r="DX62" s="4"/>
      <c r="DY62" s="4"/>
      <c r="DZ62" s="4"/>
      <c r="EA62" s="4"/>
      <c r="EB62" s="4"/>
      <c r="EC62" s="4"/>
      <c r="ED62" s="4"/>
      <c r="EE62" s="4"/>
      <c r="EF62" s="4"/>
      <c r="EG62" s="4"/>
      <c r="EH62" s="4"/>
      <c r="EI62" s="4"/>
      <c r="EJ62" s="4"/>
      <c r="EK62" s="4"/>
      <c r="EL62" s="4"/>
      <c r="EM62" s="4"/>
      <c r="EN62" s="4"/>
      <c r="EO62" s="4"/>
      <c r="EP62" s="4"/>
      <c r="EQ62" s="4"/>
      <c r="ER62" s="4"/>
      <c r="ES62" s="4"/>
      <c r="ET62" s="4"/>
      <c r="EU62" s="4"/>
      <c r="EV62" s="4"/>
      <c r="EW62" s="4"/>
      <c r="EX62" s="4"/>
      <c r="EY62" s="4"/>
      <c r="EZ62" s="4"/>
      <c r="FA62" s="4"/>
      <c r="FB62" s="4"/>
      <c r="FC62" s="4"/>
      <c r="FD62" s="4"/>
      <c r="FE62" s="4"/>
      <c r="FF62" s="4"/>
      <c r="FG62" s="4"/>
      <c r="FH62" s="4"/>
      <c r="FI62" s="4"/>
      <c r="FJ62" s="4"/>
      <c r="FK62" s="4"/>
      <c r="FL62" s="4"/>
      <c r="FM62" s="4"/>
      <c r="FN62" s="4"/>
      <c r="FO62" s="4"/>
      <c r="FP62" s="4"/>
      <c r="FQ62" s="4"/>
      <c r="FR62" s="4"/>
      <c r="FS62" s="4"/>
      <c r="FT62" s="4"/>
      <c r="FU62" s="4"/>
      <c r="FV62" s="4"/>
      <c r="FW62" s="4"/>
      <c r="FX62" s="4"/>
      <c r="FY62" s="4"/>
      <c r="FZ62" s="4"/>
      <c r="GA62" s="4"/>
      <c r="GB62" s="4"/>
      <c r="GC62" s="4"/>
      <c r="GD62" s="4"/>
      <c r="GE62" s="4"/>
      <c r="GF62" s="4"/>
      <c r="GG62" s="4"/>
      <c r="GH62" s="4"/>
      <c r="GI62" s="4"/>
      <c r="GJ62" s="4"/>
      <c r="GK62" s="4"/>
      <c r="GL62" s="4"/>
      <c r="GM62" s="4"/>
      <c r="GN62" s="4"/>
      <c r="GO62" s="4"/>
      <c r="GP62" s="4"/>
      <c r="GQ62" s="4"/>
      <c r="GR62" s="4"/>
      <c r="GS62" s="4"/>
      <c r="GT62" s="4"/>
      <c r="GU62" s="4"/>
      <c r="GV62" s="4"/>
      <c r="GW62" s="4"/>
      <c r="GX62" s="4"/>
      <c r="GY62" s="4"/>
      <c r="GZ62" s="4"/>
      <c r="HA62" s="4"/>
      <c r="HB62" s="4"/>
      <c r="HC62" s="4"/>
      <c r="HD62" s="4"/>
      <c r="HE62" s="4"/>
      <c r="HF62" s="4"/>
      <c r="HG62" s="4"/>
      <c r="HH62" s="4"/>
      <c r="HI62" s="4"/>
      <c r="HJ62" s="4"/>
      <c r="HK62" s="4"/>
      <c r="HL62" s="4"/>
      <c r="HM62" s="4"/>
      <c r="HN62" s="4"/>
      <c r="HO62" s="4"/>
      <c r="HP62" s="4"/>
      <c r="HQ62" s="4"/>
      <c r="HR62" s="4"/>
      <c r="HS62" s="4"/>
      <c r="HT62" s="4"/>
      <c r="HU62" s="4"/>
      <c r="HV62" s="4"/>
      <c r="HW62" s="4"/>
      <c r="HX62" s="4"/>
      <c r="HY62" s="4"/>
      <c r="HZ62" s="4"/>
      <c r="IA62" s="4"/>
      <c r="IB62" s="4"/>
      <c r="IC62" s="4"/>
      <c r="ID62" s="4"/>
      <c r="IE62" s="4"/>
      <c r="IF62" s="4"/>
      <c r="IG62" s="4"/>
      <c r="IH62" s="4"/>
      <c r="II62" s="4"/>
      <c r="IJ62" s="4"/>
      <c r="IK62" s="4"/>
      <c r="IL62" s="4"/>
      <c r="IM62" s="4"/>
      <c r="IN62" s="4"/>
      <c r="IO62" s="4"/>
      <c r="IP62" s="4"/>
      <c r="IQ62" s="4"/>
      <c r="IR62" s="4"/>
      <c r="IS62" s="4"/>
      <c r="IT62" s="4"/>
      <c r="IU62" s="4"/>
      <c r="IV62" s="4"/>
    </row>
    <row r="63" spans="1:256" x14ac:dyDescent="0.25">
      <c r="A63" s="4" t="s">
        <v>116</v>
      </c>
      <c r="B63" s="4"/>
      <c r="C63" s="4"/>
      <c r="D63" s="4"/>
      <c r="E63" s="4"/>
      <c r="F63" s="4"/>
      <c r="G63" s="4"/>
      <c r="H63" s="4"/>
      <c r="I63" s="4"/>
      <c r="J63" s="4"/>
      <c r="K63" s="4"/>
      <c r="L63" s="4"/>
      <c r="M63" s="4"/>
      <c r="N63" s="4"/>
      <c r="O63" s="4"/>
      <c r="P63" s="4"/>
      <c r="Q63" s="4"/>
      <c r="R63" s="4"/>
      <c r="S63" s="4"/>
      <c r="T63" s="4"/>
      <c r="U63" s="4"/>
      <c r="V63" s="4"/>
      <c r="W63" s="4"/>
      <c r="X63" s="4"/>
      <c r="Y63" s="4"/>
      <c r="Z63" s="4"/>
      <c r="AA63" s="4"/>
      <c r="AB63" s="4"/>
      <c r="AC63" s="4"/>
      <c r="AD63" s="4"/>
      <c r="AE63" s="4"/>
      <c r="AF63" s="4"/>
      <c r="AG63" s="4"/>
      <c r="AH63" s="4"/>
      <c r="AI63" s="4"/>
      <c r="AJ63" s="4"/>
      <c r="AK63" s="4"/>
      <c r="AL63" s="4"/>
      <c r="AM63" s="4"/>
      <c r="AN63" s="4"/>
      <c r="AO63" s="4"/>
      <c r="AP63" s="4"/>
      <c r="AQ63" s="4"/>
      <c r="AR63" s="4"/>
      <c r="AS63" s="4"/>
      <c r="AT63" s="4"/>
      <c r="AU63" s="4"/>
      <c r="AV63" s="4"/>
      <c r="AW63" s="4"/>
      <c r="AX63" s="4"/>
      <c r="AY63" s="4"/>
      <c r="AZ63" s="4"/>
      <c r="BA63" s="4"/>
      <c r="BB63" s="4"/>
      <c r="BC63" s="4"/>
      <c r="BD63" s="4"/>
      <c r="BE63" s="4"/>
      <c r="BF63" s="4"/>
      <c r="BG63" s="4"/>
      <c r="BH63" s="4"/>
      <c r="BI63" s="4"/>
      <c r="BJ63" s="4"/>
      <c r="BK63" s="4"/>
      <c r="BL63" s="4"/>
      <c r="BM63" s="4"/>
      <c r="BN63" s="4"/>
      <c r="BO63" s="4"/>
      <c r="BP63" s="4"/>
      <c r="BQ63" s="4"/>
      <c r="BR63" s="4"/>
      <c r="BS63" s="4"/>
      <c r="BT63" s="4"/>
      <c r="BU63" s="4"/>
      <c r="BV63" s="4"/>
      <c r="BW63" s="4"/>
      <c r="BX63" s="4"/>
      <c r="BY63" s="4"/>
      <c r="BZ63" s="4"/>
      <c r="CA63" s="4"/>
      <c r="CB63" s="4"/>
      <c r="CC63" s="4"/>
      <c r="CD63" s="4"/>
      <c r="CE63" s="4"/>
      <c r="CF63" s="4"/>
      <c r="CG63" s="4"/>
      <c r="CH63" s="4"/>
      <c r="CI63" s="4"/>
      <c r="CJ63" s="4"/>
      <c r="CK63" s="4"/>
      <c r="CL63" s="4"/>
      <c r="CM63" s="4"/>
      <c r="CN63" s="4"/>
      <c r="CO63" s="4"/>
      <c r="CP63" s="4"/>
      <c r="CQ63" s="4"/>
      <c r="CR63" s="4"/>
      <c r="CS63" s="4"/>
      <c r="CT63" s="4"/>
      <c r="CU63" s="4"/>
      <c r="CV63" s="4"/>
      <c r="CW63" s="4"/>
      <c r="CX63" s="4"/>
      <c r="CY63" s="4"/>
      <c r="CZ63" s="4"/>
      <c r="DA63" s="4"/>
      <c r="DB63" s="4"/>
      <c r="DC63" s="4"/>
      <c r="DD63" s="4"/>
      <c r="DE63" s="4"/>
      <c r="DF63" s="4"/>
      <c r="DG63" s="4"/>
      <c r="DH63" s="4"/>
      <c r="DI63" s="4"/>
      <c r="DJ63" s="4"/>
      <c r="DK63" s="4"/>
      <c r="DL63" s="4"/>
      <c r="DM63" s="4"/>
      <c r="DN63" s="4"/>
      <c r="DO63" s="4"/>
      <c r="DP63" s="4"/>
      <c r="DQ63" s="4"/>
      <c r="DR63" s="4"/>
      <c r="DS63" s="4"/>
      <c r="DT63" s="4"/>
      <c r="DU63" s="4"/>
      <c r="DV63" s="4"/>
      <c r="DW63" s="4"/>
      <c r="DX63" s="4"/>
      <c r="DY63" s="4"/>
      <c r="DZ63" s="4"/>
      <c r="EA63" s="4"/>
      <c r="EB63" s="4"/>
      <c r="EC63" s="4"/>
      <c r="ED63" s="4"/>
      <c r="EE63" s="4"/>
      <c r="EF63" s="4"/>
      <c r="EG63" s="4"/>
      <c r="EH63" s="4"/>
      <c r="EI63" s="4"/>
      <c r="EJ63" s="4"/>
      <c r="EK63" s="4"/>
      <c r="EL63" s="4"/>
      <c r="EM63" s="4"/>
      <c r="EN63" s="4"/>
      <c r="EO63" s="4"/>
      <c r="EP63" s="4"/>
      <c r="EQ63" s="4"/>
      <c r="ER63" s="4"/>
      <c r="ES63" s="4"/>
      <c r="ET63" s="4"/>
      <c r="EU63" s="4"/>
      <c r="EV63" s="4"/>
      <c r="EW63" s="4"/>
      <c r="EX63" s="4"/>
      <c r="EY63" s="4"/>
      <c r="EZ63" s="4"/>
      <c r="FA63" s="4"/>
      <c r="FB63" s="4"/>
      <c r="FC63" s="4"/>
      <c r="FD63" s="4"/>
      <c r="FE63" s="4"/>
      <c r="FF63" s="4"/>
      <c r="FG63" s="4"/>
      <c r="FH63" s="4"/>
      <c r="FI63" s="4"/>
      <c r="FJ63" s="4"/>
      <c r="FK63" s="4"/>
      <c r="FL63" s="4"/>
      <c r="FM63" s="4"/>
      <c r="FN63" s="4"/>
      <c r="FO63" s="4"/>
      <c r="FP63" s="4"/>
      <c r="FQ63" s="4"/>
      <c r="FR63" s="4"/>
      <c r="FS63" s="4"/>
      <c r="FT63" s="4"/>
      <c r="FU63" s="4"/>
      <c r="FV63" s="4"/>
      <c r="FW63" s="4"/>
      <c r="FX63" s="4"/>
      <c r="FY63" s="4"/>
      <c r="FZ63" s="4"/>
      <c r="GA63" s="4"/>
      <c r="GB63" s="4"/>
      <c r="GC63" s="4"/>
      <c r="GD63" s="4"/>
      <c r="GE63" s="4"/>
      <c r="GF63" s="4"/>
      <c r="GG63" s="4"/>
      <c r="GH63" s="4"/>
      <c r="GI63" s="4"/>
      <c r="GJ63" s="4"/>
      <c r="GK63" s="4"/>
      <c r="GL63" s="4"/>
      <c r="GM63" s="4"/>
      <c r="GN63" s="4"/>
      <c r="GO63" s="4"/>
      <c r="GP63" s="4"/>
      <c r="GQ63" s="4"/>
      <c r="GR63" s="4"/>
      <c r="GS63" s="4"/>
      <c r="GT63" s="4"/>
      <c r="GU63" s="4"/>
      <c r="GV63" s="4"/>
      <c r="GW63" s="4"/>
      <c r="GX63" s="4"/>
      <c r="GY63" s="4"/>
      <c r="GZ63" s="4"/>
      <c r="HA63" s="4"/>
      <c r="HB63" s="4"/>
      <c r="HC63" s="4"/>
      <c r="HD63" s="4"/>
      <c r="HE63" s="4"/>
      <c r="HF63" s="4"/>
      <c r="HG63" s="4"/>
      <c r="HH63" s="4"/>
      <c r="HI63" s="4"/>
      <c r="HJ63" s="4"/>
      <c r="HK63" s="4"/>
      <c r="HL63" s="4"/>
      <c r="HM63" s="4"/>
      <c r="HN63" s="4"/>
      <c r="HO63" s="4"/>
      <c r="HP63" s="4"/>
      <c r="HQ63" s="4"/>
      <c r="HR63" s="4"/>
      <c r="HS63" s="4"/>
      <c r="HT63" s="4"/>
      <c r="HU63" s="4"/>
      <c r="HV63" s="4"/>
      <c r="HW63" s="4"/>
      <c r="HX63" s="4"/>
      <c r="HY63" s="4"/>
      <c r="HZ63" s="4"/>
      <c r="IA63" s="4"/>
      <c r="IB63" s="4"/>
      <c r="IC63" s="4"/>
      <c r="ID63" s="4"/>
      <c r="IE63" s="4"/>
      <c r="IF63" s="4"/>
      <c r="IG63" s="4"/>
      <c r="IH63" s="4"/>
      <c r="II63" s="4"/>
      <c r="IJ63" s="4"/>
      <c r="IK63" s="4"/>
      <c r="IL63" s="4"/>
      <c r="IM63" s="4"/>
      <c r="IN63" s="4"/>
      <c r="IO63" s="4"/>
      <c r="IP63" s="4"/>
      <c r="IQ63" s="4"/>
      <c r="IR63" s="4"/>
      <c r="IS63" s="4"/>
      <c r="IT63" s="4"/>
      <c r="IU63" s="4"/>
      <c r="IV63" s="4"/>
    </row>
    <row r="64" spans="1:256" x14ac:dyDescent="0.25">
      <c r="A64" s="48"/>
      <c r="B64" s="4"/>
      <c r="C64" s="4"/>
      <c r="D64" s="4"/>
      <c r="E64" s="4"/>
      <c r="F64" s="4"/>
      <c r="G64" s="4"/>
      <c r="H64" s="4"/>
      <c r="I64" s="4"/>
      <c r="J64" s="4"/>
      <c r="K64" s="4"/>
      <c r="L64" s="4"/>
      <c r="M64" s="4"/>
      <c r="N64" s="4"/>
      <c r="O64" s="4"/>
      <c r="P64" s="4"/>
      <c r="Q64" s="4"/>
      <c r="R64" s="4"/>
      <c r="S64" s="4"/>
      <c r="T64" s="4"/>
      <c r="U64" s="4"/>
      <c r="V64" s="4"/>
      <c r="W64" s="4"/>
      <c r="X64" s="4"/>
      <c r="Y64" s="4"/>
      <c r="Z64" s="4"/>
      <c r="AA64" s="4"/>
      <c r="AB64" s="4"/>
      <c r="AC64" s="4"/>
      <c r="AD64" s="4"/>
      <c r="AE64" s="4"/>
      <c r="AF64" s="4"/>
      <c r="AG64" s="4"/>
      <c r="AH64" s="4"/>
      <c r="AI64" s="4"/>
      <c r="AJ64" s="4"/>
      <c r="AK64" s="4"/>
      <c r="AL64" s="4"/>
      <c r="AM64" s="4"/>
      <c r="AN64" s="4"/>
      <c r="AO64" s="4"/>
      <c r="AP64" s="4"/>
      <c r="AQ64" s="4"/>
      <c r="AR64" s="4"/>
      <c r="AS64" s="4"/>
      <c r="AT64" s="4"/>
      <c r="AU64" s="4"/>
      <c r="AV64" s="4"/>
      <c r="AW64" s="4"/>
      <c r="AX64" s="4"/>
      <c r="AY64" s="4"/>
      <c r="AZ64" s="4"/>
      <c r="BA64" s="4"/>
      <c r="BB64" s="4"/>
      <c r="BC64" s="4"/>
      <c r="BD64" s="4"/>
      <c r="BE64" s="4"/>
      <c r="BF64" s="4"/>
      <c r="BG64" s="4"/>
      <c r="BH64" s="4"/>
      <c r="BI64" s="4"/>
      <c r="BJ64" s="4"/>
      <c r="BK64" s="4"/>
      <c r="BL64" s="4"/>
      <c r="BM64" s="4"/>
      <c r="BN64" s="4"/>
      <c r="BO64" s="4"/>
      <c r="BP64" s="4"/>
      <c r="BQ64" s="4"/>
      <c r="BR64" s="4"/>
      <c r="BS64" s="4"/>
      <c r="BT64" s="4"/>
      <c r="BU64" s="4"/>
      <c r="BV64" s="4"/>
      <c r="BW64" s="4"/>
      <c r="BX64" s="4"/>
      <c r="BY64" s="4"/>
      <c r="BZ64" s="4"/>
      <c r="CA64" s="4"/>
      <c r="CB64" s="4"/>
      <c r="CC64" s="4"/>
      <c r="CD64" s="4"/>
      <c r="CE64" s="4"/>
      <c r="CF64" s="4"/>
      <c r="CG64" s="4"/>
      <c r="CH64" s="4"/>
      <c r="CI64" s="4"/>
      <c r="CJ64" s="4"/>
      <c r="CK64" s="4"/>
      <c r="CL64" s="4"/>
      <c r="CM64" s="4"/>
      <c r="CN64" s="4"/>
      <c r="CO64" s="4"/>
      <c r="CP64" s="4"/>
      <c r="CQ64" s="4"/>
      <c r="CR64" s="4"/>
      <c r="CS64" s="4"/>
      <c r="CT64" s="4"/>
      <c r="CU64" s="4"/>
      <c r="CV64" s="4"/>
      <c r="CW64" s="4"/>
      <c r="CX64" s="4"/>
      <c r="CY64" s="4"/>
      <c r="CZ64" s="4"/>
      <c r="DA64" s="4"/>
      <c r="DB64" s="4"/>
      <c r="DC64" s="4"/>
      <c r="DD64" s="4"/>
      <c r="DE64" s="4"/>
      <c r="DF64" s="4"/>
      <c r="DG64" s="4"/>
      <c r="DH64" s="4"/>
      <c r="DI64" s="4"/>
      <c r="DJ64" s="4"/>
      <c r="DK64" s="4"/>
      <c r="DL64" s="4"/>
      <c r="DM64" s="4"/>
      <c r="DN64" s="4"/>
      <c r="DO64" s="4"/>
      <c r="DP64" s="4"/>
      <c r="DQ64" s="4"/>
      <c r="DR64" s="4"/>
      <c r="DS64" s="4"/>
      <c r="DT64" s="4"/>
      <c r="DU64" s="4"/>
      <c r="DV64" s="4"/>
      <c r="DW64" s="4"/>
      <c r="DX64" s="4"/>
      <c r="DY64" s="4"/>
      <c r="DZ64" s="4"/>
      <c r="EA64" s="4"/>
      <c r="EB64" s="4"/>
      <c r="EC64" s="4"/>
      <c r="ED64" s="4"/>
      <c r="EE64" s="4"/>
      <c r="EF64" s="4"/>
      <c r="EG64" s="4"/>
      <c r="EH64" s="4"/>
      <c r="EI64" s="4"/>
      <c r="EJ64" s="4"/>
      <c r="EK64" s="4"/>
      <c r="EL64" s="4"/>
      <c r="EM64" s="4"/>
      <c r="EN64" s="4"/>
      <c r="EO64" s="4"/>
      <c r="EP64" s="4"/>
      <c r="EQ64" s="4"/>
      <c r="ER64" s="4"/>
      <c r="ES64" s="4"/>
      <c r="ET64" s="4"/>
      <c r="EU64" s="4"/>
      <c r="EV64" s="4"/>
      <c r="EW64" s="4"/>
      <c r="EX64" s="4"/>
      <c r="EY64" s="4"/>
      <c r="EZ64" s="4"/>
      <c r="FA64" s="4"/>
      <c r="FB64" s="4"/>
      <c r="FC64" s="4"/>
      <c r="FD64" s="4"/>
      <c r="FE64" s="4"/>
      <c r="FF64" s="4"/>
      <c r="FG64" s="4"/>
      <c r="FH64" s="4"/>
      <c r="FI64" s="4"/>
      <c r="FJ64" s="4"/>
      <c r="FK64" s="4"/>
      <c r="FL64" s="4"/>
      <c r="FM64" s="4"/>
      <c r="FN64" s="4"/>
      <c r="FO64" s="4"/>
      <c r="FP64" s="4"/>
      <c r="FQ64" s="4"/>
      <c r="FR64" s="4"/>
      <c r="FS64" s="4"/>
      <c r="FT64" s="4"/>
      <c r="FU64" s="4"/>
      <c r="FV64" s="4"/>
      <c r="FW64" s="4"/>
      <c r="FX64" s="4"/>
      <c r="FY64" s="4"/>
      <c r="FZ64" s="4"/>
      <c r="GA64" s="4"/>
      <c r="GB64" s="4"/>
      <c r="GC64" s="4"/>
      <c r="GD64" s="4"/>
      <c r="GE64" s="4"/>
      <c r="GF64" s="4"/>
      <c r="GG64" s="4"/>
      <c r="GH64" s="4"/>
      <c r="GI64" s="4"/>
      <c r="GJ64" s="4"/>
      <c r="GK64" s="4"/>
      <c r="GL64" s="4"/>
      <c r="GM64" s="4"/>
      <c r="GN64" s="4"/>
      <c r="GO64" s="4"/>
      <c r="GP64" s="4"/>
      <c r="GQ64" s="4"/>
      <c r="GR64" s="4"/>
      <c r="GS64" s="4"/>
      <c r="GT64" s="4"/>
      <c r="GU64" s="4"/>
      <c r="GV64" s="4"/>
      <c r="GW64" s="4"/>
      <c r="GX64" s="4"/>
      <c r="GY64" s="4"/>
      <c r="GZ64" s="4"/>
      <c r="HA64" s="4"/>
      <c r="HB64" s="4"/>
      <c r="HC64" s="4"/>
      <c r="HD64" s="4"/>
      <c r="HE64" s="4"/>
      <c r="HF64" s="4"/>
      <c r="HG64" s="4"/>
      <c r="HH64" s="4"/>
      <c r="HI64" s="4"/>
      <c r="HJ64" s="4"/>
      <c r="HK64" s="4"/>
      <c r="HL64" s="4"/>
      <c r="HM64" s="4"/>
      <c r="HN64" s="4"/>
      <c r="HO64" s="4"/>
      <c r="HP64" s="4"/>
      <c r="HQ64" s="4"/>
      <c r="HR64" s="4"/>
      <c r="HS64" s="4"/>
      <c r="HT64" s="4"/>
      <c r="HU64" s="4"/>
      <c r="HV64" s="4"/>
      <c r="HW64" s="4"/>
      <c r="HX64" s="4"/>
      <c r="HY64" s="4"/>
      <c r="HZ64" s="4"/>
      <c r="IA64" s="4"/>
      <c r="IB64" s="4"/>
      <c r="IC64" s="4"/>
      <c r="ID64" s="4"/>
      <c r="IE64" s="4"/>
      <c r="IF64" s="4"/>
      <c r="IG64" s="4"/>
      <c r="IH64" s="4"/>
      <c r="II64" s="4"/>
      <c r="IJ64" s="4"/>
      <c r="IK64" s="4"/>
      <c r="IL64" s="4"/>
      <c r="IM64" s="4"/>
      <c r="IN64" s="4"/>
      <c r="IO64" s="4"/>
      <c r="IP64" s="4"/>
      <c r="IQ64" s="4"/>
      <c r="IR64" s="4"/>
      <c r="IS64" s="4"/>
      <c r="IT64" s="4"/>
      <c r="IU64" s="4"/>
      <c r="IV64" s="4"/>
    </row>
    <row r="65" spans="1:256" x14ac:dyDescent="0.25">
      <c r="A65" s="4" t="s">
        <v>105</v>
      </c>
      <c r="B65" s="4"/>
      <c r="C65" s="4"/>
      <c r="D65" s="4"/>
      <c r="E65" s="4"/>
      <c r="F65" s="4"/>
      <c r="G65" s="4"/>
      <c r="H65" s="4"/>
      <c r="I65" s="4"/>
      <c r="J65" s="4"/>
      <c r="K65" s="4"/>
      <c r="L65" s="4"/>
      <c r="M65" s="4"/>
      <c r="N65" s="4"/>
      <c r="O65" s="4"/>
      <c r="P65" s="4"/>
      <c r="Q65" s="4"/>
      <c r="R65" s="4"/>
      <c r="S65" s="4"/>
      <c r="T65" s="4"/>
      <c r="U65" s="4"/>
      <c r="V65" s="4"/>
      <c r="W65" s="4"/>
      <c r="X65" s="4"/>
      <c r="Y65" s="4"/>
      <c r="Z65" s="4"/>
      <c r="AA65" s="4"/>
      <c r="AB65" s="4"/>
      <c r="AC65" s="4"/>
      <c r="AD65" s="4"/>
      <c r="AE65" s="4"/>
      <c r="AF65" s="4"/>
      <c r="AG65" s="4"/>
      <c r="AH65" s="4"/>
      <c r="AI65" s="4"/>
      <c r="AJ65" s="4"/>
      <c r="AK65" s="4"/>
      <c r="AL65" s="4"/>
      <c r="AM65" s="4"/>
      <c r="AN65" s="4"/>
      <c r="AO65" s="4"/>
      <c r="AP65" s="4"/>
      <c r="AQ65" s="4"/>
      <c r="AR65" s="4"/>
      <c r="AS65" s="4"/>
      <c r="AT65" s="4"/>
      <c r="AU65" s="4"/>
      <c r="AV65" s="4"/>
      <c r="AW65" s="4"/>
      <c r="AX65" s="4"/>
      <c r="AY65" s="4"/>
      <c r="AZ65" s="4"/>
      <c r="BA65" s="4"/>
      <c r="BB65" s="4"/>
      <c r="BC65" s="4"/>
      <c r="BD65" s="4"/>
      <c r="BE65" s="4"/>
      <c r="BF65" s="4"/>
      <c r="BG65" s="4"/>
      <c r="BH65" s="4"/>
      <c r="BI65" s="4"/>
      <c r="BJ65" s="4"/>
      <c r="BK65" s="4"/>
      <c r="BL65" s="4"/>
      <c r="BM65" s="4"/>
      <c r="BN65" s="4"/>
      <c r="BO65" s="4"/>
      <c r="BP65" s="4"/>
      <c r="BQ65" s="4"/>
      <c r="BR65" s="4"/>
      <c r="BS65" s="4"/>
      <c r="BT65" s="4"/>
      <c r="BU65" s="4"/>
      <c r="BV65" s="4"/>
      <c r="BW65" s="4"/>
      <c r="BX65" s="4"/>
      <c r="BY65" s="4"/>
      <c r="BZ65" s="4"/>
      <c r="CA65" s="4"/>
      <c r="CB65" s="4"/>
      <c r="CC65" s="4"/>
      <c r="CD65" s="4"/>
      <c r="CE65" s="4"/>
      <c r="CF65" s="4"/>
      <c r="CG65" s="4"/>
      <c r="CH65" s="4"/>
      <c r="CI65" s="4"/>
      <c r="CJ65" s="4"/>
      <c r="CK65" s="4"/>
      <c r="CL65" s="4"/>
      <c r="CM65" s="4"/>
      <c r="CN65" s="4"/>
      <c r="CO65" s="4"/>
      <c r="CP65" s="4"/>
      <c r="CQ65" s="4"/>
      <c r="CR65" s="4"/>
      <c r="CS65" s="4"/>
      <c r="CT65" s="4"/>
      <c r="CU65" s="4"/>
      <c r="CV65" s="4"/>
      <c r="CW65" s="4"/>
      <c r="CX65" s="4"/>
      <c r="CY65" s="4"/>
      <c r="CZ65" s="4"/>
      <c r="DA65" s="4"/>
      <c r="DB65" s="4"/>
      <c r="DC65" s="4"/>
      <c r="DD65" s="4"/>
      <c r="DE65" s="4"/>
      <c r="DF65" s="4"/>
      <c r="DG65" s="4"/>
      <c r="DH65" s="4"/>
      <c r="DI65" s="4"/>
      <c r="DJ65" s="4"/>
      <c r="DK65" s="4"/>
      <c r="DL65" s="4"/>
      <c r="DM65" s="4"/>
      <c r="DN65" s="4"/>
      <c r="DO65" s="4"/>
      <c r="DP65" s="4"/>
      <c r="DQ65" s="4"/>
      <c r="DR65" s="4"/>
      <c r="DS65" s="4"/>
      <c r="DT65" s="4"/>
      <c r="DU65" s="4"/>
      <c r="DV65" s="4"/>
      <c r="DW65" s="4"/>
      <c r="DX65" s="4"/>
      <c r="DY65" s="4"/>
      <c r="DZ65" s="4"/>
      <c r="EA65" s="4"/>
      <c r="EB65" s="4"/>
      <c r="EC65" s="4"/>
      <c r="ED65" s="4"/>
      <c r="EE65" s="4"/>
      <c r="EF65" s="4"/>
      <c r="EG65" s="4"/>
      <c r="EH65" s="4"/>
      <c r="EI65" s="4"/>
      <c r="EJ65" s="4"/>
      <c r="EK65" s="4"/>
      <c r="EL65" s="4"/>
      <c r="EM65" s="4"/>
      <c r="EN65" s="4"/>
      <c r="EO65" s="4"/>
      <c r="EP65" s="4"/>
      <c r="EQ65" s="4"/>
      <c r="ER65" s="4"/>
      <c r="ES65" s="4"/>
      <c r="ET65" s="4"/>
      <c r="EU65" s="4"/>
      <c r="EV65" s="4"/>
      <c r="EW65" s="4"/>
      <c r="EX65" s="4"/>
      <c r="EY65" s="4"/>
      <c r="EZ65" s="4"/>
      <c r="FA65" s="4"/>
      <c r="FB65" s="4"/>
      <c r="FC65" s="4"/>
      <c r="FD65" s="4"/>
      <c r="FE65" s="4"/>
      <c r="FF65" s="4"/>
      <c r="FG65" s="4"/>
      <c r="FH65" s="4"/>
      <c r="FI65" s="4"/>
      <c r="FJ65" s="4"/>
      <c r="FK65" s="4"/>
      <c r="FL65" s="4"/>
      <c r="FM65" s="4"/>
      <c r="FN65" s="4"/>
      <c r="FO65" s="4"/>
      <c r="FP65" s="4"/>
      <c r="FQ65" s="4"/>
      <c r="FR65" s="4"/>
      <c r="FS65" s="4"/>
      <c r="FT65" s="4"/>
      <c r="FU65" s="4"/>
      <c r="FV65" s="4"/>
      <c r="FW65" s="4"/>
      <c r="FX65" s="4"/>
      <c r="FY65" s="4"/>
      <c r="FZ65" s="4"/>
      <c r="GA65" s="4"/>
      <c r="GB65" s="4"/>
      <c r="GC65" s="4"/>
      <c r="GD65" s="4"/>
      <c r="GE65" s="4"/>
      <c r="GF65" s="4"/>
      <c r="GG65" s="4"/>
      <c r="GH65" s="4"/>
      <c r="GI65" s="4"/>
      <c r="GJ65" s="4"/>
      <c r="GK65" s="4"/>
      <c r="GL65" s="4"/>
      <c r="GM65" s="4"/>
      <c r="GN65" s="4"/>
      <c r="GO65" s="4"/>
      <c r="GP65" s="4"/>
      <c r="GQ65" s="4"/>
      <c r="GR65" s="4"/>
      <c r="GS65" s="4"/>
      <c r="GT65" s="4"/>
      <c r="GU65" s="4"/>
      <c r="GV65" s="4"/>
      <c r="GW65" s="4"/>
      <c r="GX65" s="4"/>
      <c r="GY65" s="4"/>
      <c r="GZ65" s="4"/>
      <c r="HA65" s="4"/>
      <c r="HB65" s="4"/>
      <c r="HC65" s="4"/>
      <c r="HD65" s="4"/>
      <c r="HE65" s="4"/>
      <c r="HF65" s="4"/>
      <c r="HG65" s="4"/>
      <c r="HH65" s="4"/>
      <c r="HI65" s="4"/>
      <c r="HJ65" s="4"/>
      <c r="HK65" s="4"/>
      <c r="HL65" s="4"/>
      <c r="HM65" s="4"/>
      <c r="HN65" s="4"/>
      <c r="HO65" s="4"/>
      <c r="HP65" s="4"/>
      <c r="HQ65" s="4"/>
      <c r="HR65" s="4"/>
      <c r="HS65" s="4"/>
      <c r="HT65" s="4"/>
      <c r="HU65" s="4"/>
      <c r="HV65" s="4"/>
      <c r="HW65" s="4"/>
      <c r="HX65" s="4"/>
      <c r="HY65" s="4"/>
      <c r="HZ65" s="4"/>
      <c r="IA65" s="4"/>
      <c r="IB65" s="4"/>
      <c r="IC65" s="4"/>
      <c r="ID65" s="4"/>
      <c r="IE65" s="4"/>
      <c r="IF65" s="4"/>
      <c r="IG65" s="4"/>
      <c r="IH65" s="4"/>
      <c r="II65" s="4"/>
      <c r="IJ65" s="4"/>
      <c r="IK65" s="4"/>
      <c r="IL65" s="4"/>
      <c r="IM65" s="4"/>
      <c r="IN65" s="4"/>
      <c r="IO65" s="4"/>
      <c r="IP65" s="4"/>
      <c r="IQ65" s="4"/>
      <c r="IR65" s="4"/>
      <c r="IS65" s="4"/>
      <c r="IT65" s="4"/>
      <c r="IU65" s="4"/>
      <c r="IV65" s="4"/>
    </row>
    <row r="66" spans="1:256" x14ac:dyDescent="0.25">
      <c r="A66" s="4"/>
      <c r="B66" s="4"/>
      <c r="C66" s="4"/>
      <c r="D66" s="4"/>
      <c r="E66" s="4"/>
      <c r="F66" s="4"/>
      <c r="G66" s="4"/>
      <c r="H66" s="4"/>
      <c r="I66" s="4"/>
      <c r="J66" s="4"/>
      <c r="K66" s="4"/>
      <c r="L66" s="4"/>
      <c r="M66" s="4"/>
      <c r="N66" s="4"/>
      <c r="O66" s="4"/>
      <c r="P66" s="4"/>
      <c r="Q66" s="4"/>
      <c r="R66" s="4"/>
      <c r="S66" s="4"/>
      <c r="T66" s="4"/>
      <c r="U66" s="4"/>
      <c r="V66" s="4"/>
      <c r="W66" s="4"/>
      <c r="X66" s="4"/>
      <c r="Y66" s="4"/>
      <c r="Z66" s="4"/>
      <c r="AA66" s="4"/>
      <c r="AB66" s="4"/>
      <c r="AC66" s="4"/>
      <c r="AD66" s="4"/>
      <c r="AE66" s="4"/>
      <c r="AF66" s="4"/>
      <c r="AG66" s="4"/>
      <c r="AH66" s="4"/>
      <c r="AI66" s="4"/>
      <c r="AJ66" s="4"/>
      <c r="AK66" s="4"/>
      <c r="AL66" s="4"/>
      <c r="AM66" s="4"/>
      <c r="AN66" s="4"/>
      <c r="AO66" s="4"/>
      <c r="AP66" s="4"/>
      <c r="AQ66" s="4"/>
      <c r="AR66" s="4"/>
      <c r="AS66" s="4"/>
      <c r="AT66" s="4"/>
      <c r="AU66" s="4"/>
      <c r="AV66" s="4"/>
      <c r="AW66" s="4"/>
      <c r="AX66" s="4"/>
      <c r="AY66" s="4"/>
      <c r="AZ66" s="4"/>
      <c r="BA66" s="4"/>
      <c r="BB66" s="4"/>
      <c r="BC66" s="4"/>
      <c r="BD66" s="4"/>
      <c r="BE66" s="4"/>
      <c r="BF66" s="4"/>
      <c r="BG66" s="4"/>
      <c r="BH66" s="4"/>
      <c r="BI66" s="4"/>
      <c r="BJ66" s="4"/>
      <c r="BK66" s="4"/>
      <c r="BL66" s="4"/>
      <c r="BM66" s="4"/>
      <c r="BN66" s="4"/>
      <c r="BO66" s="4"/>
      <c r="BP66" s="4"/>
      <c r="BQ66" s="4"/>
      <c r="BR66" s="4"/>
      <c r="BS66" s="4"/>
      <c r="BT66" s="4"/>
      <c r="BU66" s="4"/>
      <c r="BV66" s="4"/>
      <c r="BW66" s="4"/>
      <c r="BX66" s="4"/>
      <c r="BY66" s="4"/>
      <c r="BZ66" s="4"/>
      <c r="CA66" s="4"/>
      <c r="CB66" s="4"/>
      <c r="CC66" s="4"/>
      <c r="CD66" s="4"/>
      <c r="CE66" s="4"/>
      <c r="CF66" s="4"/>
      <c r="CG66" s="4"/>
      <c r="CH66" s="4"/>
      <c r="CI66" s="4"/>
      <c r="CJ66" s="4"/>
      <c r="CK66" s="4"/>
      <c r="CL66" s="4"/>
      <c r="CM66" s="4"/>
      <c r="CN66" s="4"/>
      <c r="CO66" s="4"/>
      <c r="CP66" s="4"/>
      <c r="CQ66" s="4"/>
      <c r="CR66" s="4"/>
      <c r="CS66" s="4"/>
      <c r="CT66" s="4"/>
      <c r="CU66" s="4"/>
      <c r="CV66" s="4"/>
      <c r="CW66" s="4"/>
      <c r="CX66" s="4"/>
      <c r="CY66" s="4"/>
      <c r="CZ66" s="4"/>
      <c r="DA66" s="4"/>
      <c r="DB66" s="4"/>
      <c r="DC66" s="4"/>
      <c r="DD66" s="4"/>
      <c r="DE66" s="4"/>
      <c r="DF66" s="4"/>
      <c r="DG66" s="4"/>
      <c r="DH66" s="4"/>
      <c r="DI66" s="4"/>
      <c r="DJ66" s="4"/>
      <c r="DK66" s="4"/>
      <c r="DL66" s="4"/>
      <c r="DM66" s="4"/>
      <c r="DN66" s="4"/>
      <c r="DO66" s="4"/>
      <c r="DP66" s="4"/>
      <c r="DQ66" s="4"/>
      <c r="DR66" s="4"/>
      <c r="DS66" s="4"/>
      <c r="DT66" s="4"/>
      <c r="DU66" s="4"/>
      <c r="DV66" s="4"/>
      <c r="DW66" s="4"/>
      <c r="DX66" s="4"/>
      <c r="DY66" s="4"/>
      <c r="DZ66" s="4"/>
      <c r="EA66" s="4"/>
      <c r="EB66" s="4"/>
      <c r="EC66" s="4"/>
      <c r="ED66" s="4"/>
      <c r="EE66" s="4"/>
      <c r="EF66" s="4"/>
      <c r="EG66" s="4"/>
      <c r="EH66" s="4"/>
      <c r="EI66" s="4"/>
      <c r="EJ66" s="4"/>
      <c r="EK66" s="4"/>
      <c r="EL66" s="4"/>
      <c r="EM66" s="4"/>
      <c r="EN66" s="4"/>
      <c r="EO66" s="4"/>
      <c r="EP66" s="4"/>
      <c r="EQ66" s="4"/>
      <c r="ER66" s="4"/>
      <c r="ES66" s="4"/>
      <c r="ET66" s="4"/>
      <c r="EU66" s="4"/>
      <c r="EV66" s="4"/>
      <c r="EW66" s="4"/>
      <c r="EX66" s="4"/>
      <c r="EY66" s="4"/>
      <c r="EZ66" s="4"/>
      <c r="FA66" s="4"/>
      <c r="FB66" s="4"/>
      <c r="FC66" s="4"/>
      <c r="FD66" s="4"/>
      <c r="FE66" s="4"/>
      <c r="FF66" s="4"/>
      <c r="FG66" s="4"/>
      <c r="FH66" s="4"/>
      <c r="FI66" s="4"/>
      <c r="FJ66" s="4"/>
      <c r="FK66" s="4"/>
      <c r="FL66" s="4"/>
      <c r="FM66" s="4"/>
      <c r="FN66" s="4"/>
      <c r="FO66" s="4"/>
      <c r="FP66" s="4"/>
      <c r="FQ66" s="4"/>
      <c r="FR66" s="4"/>
      <c r="FS66" s="4"/>
      <c r="FT66" s="4"/>
      <c r="FU66" s="4"/>
      <c r="FV66" s="4"/>
      <c r="FW66" s="4"/>
      <c r="FX66" s="4"/>
      <c r="FY66" s="4"/>
      <c r="FZ66" s="4"/>
      <c r="GA66" s="4"/>
      <c r="GB66" s="4"/>
      <c r="GC66" s="4"/>
      <c r="GD66" s="4"/>
      <c r="GE66" s="4"/>
      <c r="GF66" s="4"/>
      <c r="GG66" s="4"/>
      <c r="GH66" s="4"/>
      <c r="GI66" s="4"/>
      <c r="GJ66" s="4"/>
      <c r="GK66" s="4"/>
      <c r="GL66" s="4"/>
      <c r="GM66" s="4"/>
      <c r="GN66" s="4"/>
      <c r="GO66" s="4"/>
      <c r="GP66" s="4"/>
      <c r="GQ66" s="4"/>
      <c r="GR66" s="4"/>
      <c r="GS66" s="4"/>
      <c r="GT66" s="4"/>
      <c r="GU66" s="4"/>
      <c r="GV66" s="4"/>
      <c r="GW66" s="4"/>
      <c r="GX66" s="4"/>
      <c r="GY66" s="4"/>
      <c r="GZ66" s="4"/>
      <c r="HA66" s="4"/>
      <c r="HB66" s="4"/>
      <c r="HC66" s="4"/>
      <c r="HD66" s="4"/>
      <c r="HE66" s="4"/>
      <c r="HF66" s="4"/>
      <c r="HG66" s="4"/>
      <c r="HH66" s="4"/>
      <c r="HI66" s="4"/>
      <c r="HJ66" s="4"/>
      <c r="HK66" s="4"/>
      <c r="HL66" s="4"/>
      <c r="HM66" s="4"/>
      <c r="HN66" s="4"/>
      <c r="HO66" s="4"/>
      <c r="HP66" s="4"/>
      <c r="HQ66" s="4"/>
      <c r="HR66" s="4"/>
      <c r="HS66" s="4"/>
      <c r="HT66" s="4"/>
      <c r="HU66" s="4"/>
      <c r="HV66" s="4"/>
      <c r="HW66" s="4"/>
      <c r="HX66" s="4"/>
      <c r="HY66" s="4"/>
      <c r="HZ66" s="4"/>
      <c r="IA66" s="4"/>
      <c r="IB66" s="4"/>
      <c r="IC66" s="4"/>
      <c r="ID66" s="4"/>
      <c r="IE66" s="4"/>
      <c r="IF66" s="4"/>
      <c r="IG66" s="4"/>
      <c r="IH66" s="4"/>
      <c r="II66" s="4"/>
      <c r="IJ66" s="4"/>
      <c r="IK66" s="4"/>
      <c r="IL66" s="4"/>
      <c r="IM66" s="4"/>
      <c r="IN66" s="4"/>
      <c r="IO66" s="4"/>
      <c r="IP66" s="4"/>
      <c r="IQ66" s="4"/>
      <c r="IR66" s="4"/>
      <c r="IS66" s="4"/>
      <c r="IT66" s="4"/>
      <c r="IU66" s="4"/>
      <c r="IV66" s="4"/>
    </row>
    <row r="67" spans="1:256" x14ac:dyDescent="0.25">
      <c r="A67" s="4" t="s">
        <v>102</v>
      </c>
      <c r="B67" s="8" t="s">
        <v>91</v>
      </c>
      <c r="C67" s="7" t="s">
        <v>94</v>
      </c>
      <c r="D67" s="8" t="s">
        <v>93</v>
      </c>
      <c r="E67" s="8" t="s">
        <v>92</v>
      </c>
    </row>
    <row r="68" spans="1:256" x14ac:dyDescent="0.25">
      <c r="A68" s="1" t="s">
        <v>95</v>
      </c>
      <c r="B68" s="8" t="s">
        <v>91</v>
      </c>
      <c r="C68" s="8" t="s">
        <v>92</v>
      </c>
      <c r="D68" s="49"/>
      <c r="E68" s="49"/>
      <c r="F68" s="13"/>
    </row>
    <row r="69" spans="1:256" x14ac:dyDescent="0.25">
      <c r="A69" s="4" t="s">
        <v>96</v>
      </c>
      <c r="B69" s="49"/>
      <c r="C69" s="49"/>
      <c r="D69" s="8" t="s">
        <v>91</v>
      </c>
      <c r="E69" s="8" t="s">
        <v>92</v>
      </c>
    </row>
    <row r="70" spans="1:256" x14ac:dyDescent="0.25">
      <c r="A70" s="4"/>
      <c r="B70" s="49"/>
      <c r="C70" s="49"/>
      <c r="D70" s="13"/>
      <c r="E70" s="13"/>
    </row>
    <row r="71" spans="1:256" x14ac:dyDescent="0.25">
      <c r="A71" s="4" t="s">
        <v>75</v>
      </c>
      <c r="B71" s="4"/>
      <c r="C71" s="4"/>
      <c r="D71" s="4"/>
      <c r="E71" s="4"/>
      <c r="F71" s="4"/>
      <c r="G71" s="4"/>
      <c r="H71" s="4"/>
      <c r="I71" s="4"/>
      <c r="J71" s="4"/>
      <c r="K71" s="4"/>
      <c r="L71" s="4"/>
      <c r="M71" s="4"/>
      <c r="N71" s="4"/>
      <c r="O71" s="4"/>
      <c r="P71" s="4"/>
      <c r="Q71" s="4"/>
      <c r="R71" s="4"/>
      <c r="S71" s="4"/>
      <c r="T71" s="4"/>
      <c r="U71" s="4"/>
      <c r="V71" s="4"/>
      <c r="W71" s="4"/>
      <c r="X71" s="4"/>
      <c r="Y71" s="4"/>
      <c r="Z71" s="4"/>
      <c r="AA71" s="4"/>
      <c r="AB71" s="4"/>
      <c r="AC71" s="4"/>
      <c r="AD71" s="4"/>
      <c r="AE71" s="4"/>
      <c r="AF71" s="4"/>
      <c r="AG71" s="4"/>
      <c r="AH71" s="4"/>
      <c r="AI71" s="4"/>
      <c r="AJ71" s="4"/>
      <c r="AK71" s="4"/>
      <c r="AL71" s="4"/>
      <c r="AM71" s="4"/>
      <c r="AN71" s="4"/>
      <c r="AO71" s="4"/>
      <c r="AP71" s="4"/>
      <c r="AQ71" s="4"/>
      <c r="AR71" s="4"/>
      <c r="AS71" s="4"/>
      <c r="AT71" s="4"/>
      <c r="AU71" s="4"/>
      <c r="AV71" s="4"/>
      <c r="AW71" s="4"/>
      <c r="AX71" s="4"/>
      <c r="AY71" s="4"/>
      <c r="AZ71" s="4"/>
      <c r="BA71" s="4"/>
      <c r="BB71" s="4"/>
      <c r="BC71" s="4"/>
      <c r="BD71" s="4"/>
      <c r="BE71" s="4"/>
      <c r="BF71" s="4"/>
      <c r="BG71" s="4"/>
      <c r="BH71" s="4"/>
      <c r="BI71" s="4"/>
      <c r="BJ71" s="4"/>
      <c r="BK71" s="4"/>
      <c r="BL71" s="4"/>
      <c r="BM71" s="4"/>
      <c r="BN71" s="4"/>
      <c r="BO71" s="4"/>
      <c r="BP71" s="4"/>
      <c r="BQ71" s="4"/>
      <c r="BR71" s="4"/>
      <c r="BS71" s="4"/>
      <c r="BT71" s="4"/>
      <c r="BU71" s="4"/>
      <c r="BV71" s="4"/>
      <c r="BW71" s="4"/>
      <c r="BX71" s="4"/>
      <c r="BY71" s="4"/>
      <c r="BZ71" s="4"/>
      <c r="CA71" s="4"/>
      <c r="CB71" s="4"/>
      <c r="CC71" s="4"/>
      <c r="CD71" s="4"/>
      <c r="CE71" s="4"/>
      <c r="CF71" s="4"/>
      <c r="CG71" s="4"/>
      <c r="CH71" s="4"/>
      <c r="CI71" s="4"/>
      <c r="CJ71" s="4"/>
      <c r="CK71" s="4"/>
      <c r="CL71" s="4"/>
      <c r="CM71" s="4"/>
      <c r="CN71" s="4"/>
      <c r="CO71" s="4"/>
      <c r="CP71" s="4"/>
      <c r="CQ71" s="4"/>
      <c r="CR71" s="4"/>
      <c r="CS71" s="4"/>
      <c r="CT71" s="4"/>
      <c r="CU71" s="4"/>
      <c r="CV71" s="4"/>
      <c r="CW71" s="4"/>
      <c r="CX71" s="4"/>
      <c r="CY71" s="4"/>
      <c r="CZ71" s="4"/>
      <c r="DA71" s="4"/>
      <c r="DB71" s="4"/>
      <c r="DC71" s="4"/>
      <c r="DD71" s="4"/>
      <c r="DE71" s="4"/>
      <c r="DF71" s="4"/>
      <c r="DG71" s="4"/>
      <c r="DH71" s="4"/>
      <c r="DI71" s="4"/>
      <c r="DJ71" s="4"/>
      <c r="DK71" s="4"/>
      <c r="DL71" s="4"/>
      <c r="DM71" s="4"/>
      <c r="DN71" s="4"/>
      <c r="DO71" s="4"/>
      <c r="DP71" s="4"/>
      <c r="DQ71" s="4"/>
      <c r="DR71" s="4"/>
      <c r="DS71" s="4"/>
      <c r="DT71" s="4"/>
      <c r="DU71" s="4"/>
      <c r="DV71" s="4"/>
      <c r="DW71" s="4"/>
      <c r="DX71" s="4"/>
      <c r="DY71" s="4"/>
      <c r="DZ71" s="4"/>
      <c r="EA71" s="4"/>
      <c r="EB71" s="4"/>
      <c r="EC71" s="4"/>
      <c r="ED71" s="4"/>
      <c r="EE71" s="4"/>
      <c r="EF71" s="4"/>
      <c r="EG71" s="4"/>
      <c r="EH71" s="4"/>
      <c r="EI71" s="4"/>
      <c r="EJ71" s="4"/>
      <c r="EK71" s="4"/>
      <c r="EL71" s="4"/>
      <c r="EM71" s="4"/>
      <c r="EN71" s="4"/>
      <c r="EO71" s="4"/>
      <c r="EP71" s="4"/>
      <c r="EQ71" s="4"/>
      <c r="ER71" s="4"/>
      <c r="ES71" s="4"/>
      <c r="ET71" s="4"/>
      <c r="EU71" s="4"/>
      <c r="EV71" s="4"/>
      <c r="EW71" s="4"/>
      <c r="EX71" s="4"/>
      <c r="EY71" s="4"/>
      <c r="EZ71" s="4"/>
      <c r="FA71" s="4"/>
      <c r="FB71" s="4"/>
      <c r="FC71" s="4"/>
      <c r="FD71" s="4"/>
      <c r="FE71" s="4"/>
      <c r="FF71" s="4"/>
      <c r="FG71" s="4"/>
      <c r="FH71" s="4"/>
      <c r="FI71" s="4"/>
      <c r="FJ71" s="4"/>
      <c r="FK71" s="4"/>
      <c r="FL71" s="4"/>
      <c r="FM71" s="4"/>
      <c r="FN71" s="4"/>
      <c r="FO71" s="4"/>
      <c r="FP71" s="4"/>
      <c r="FQ71" s="4"/>
      <c r="FR71" s="4"/>
      <c r="FS71" s="4"/>
      <c r="FT71" s="4"/>
      <c r="FU71" s="4"/>
      <c r="FV71" s="4"/>
      <c r="FW71" s="4"/>
      <c r="FX71" s="4"/>
      <c r="FY71" s="4"/>
      <c r="FZ71" s="4"/>
      <c r="GA71" s="4"/>
      <c r="GB71" s="4"/>
      <c r="GC71" s="4"/>
      <c r="GD71" s="4"/>
      <c r="GE71" s="4"/>
      <c r="GF71" s="4"/>
      <c r="GG71" s="4"/>
      <c r="GH71" s="4"/>
      <c r="GI71" s="4"/>
      <c r="GJ71" s="4"/>
      <c r="GK71" s="4"/>
      <c r="GL71" s="4"/>
      <c r="GM71" s="4"/>
      <c r="GN71" s="4"/>
      <c r="GO71" s="4"/>
      <c r="GP71" s="4"/>
      <c r="GQ71" s="4"/>
      <c r="GR71" s="4"/>
      <c r="GS71" s="4"/>
      <c r="GT71" s="4"/>
      <c r="GU71" s="4"/>
      <c r="GV71" s="4"/>
      <c r="GW71" s="4"/>
      <c r="GX71" s="4"/>
      <c r="GY71" s="4"/>
      <c r="GZ71" s="4"/>
      <c r="HA71" s="4"/>
      <c r="HB71" s="4"/>
      <c r="HC71" s="4"/>
      <c r="HD71" s="4"/>
      <c r="HE71" s="4"/>
      <c r="HF71" s="4"/>
      <c r="HG71" s="4"/>
      <c r="HH71" s="4"/>
      <c r="HI71" s="4"/>
      <c r="HJ71" s="4"/>
      <c r="HK71" s="4"/>
      <c r="HL71" s="4"/>
      <c r="HM71" s="4"/>
      <c r="HN71" s="4"/>
      <c r="HO71" s="4"/>
      <c r="HP71" s="4"/>
      <c r="HQ71" s="4"/>
      <c r="HR71" s="4"/>
      <c r="HS71" s="4"/>
      <c r="HT71" s="4"/>
      <c r="HU71" s="4"/>
      <c r="HV71" s="4"/>
      <c r="HW71" s="4"/>
      <c r="HX71" s="4"/>
      <c r="HY71" s="4"/>
      <c r="HZ71" s="4"/>
      <c r="IA71" s="4"/>
      <c r="IB71" s="4"/>
      <c r="IC71" s="4"/>
      <c r="ID71" s="4"/>
      <c r="IE71" s="4"/>
      <c r="IF71" s="4"/>
      <c r="IG71" s="4"/>
      <c r="IH71" s="4"/>
      <c r="II71" s="4"/>
      <c r="IJ71" s="4"/>
      <c r="IK71" s="4"/>
      <c r="IL71" s="4"/>
      <c r="IM71" s="4"/>
      <c r="IN71" s="4"/>
      <c r="IO71" s="4"/>
      <c r="IP71" s="4"/>
      <c r="IQ71" s="4"/>
      <c r="IR71" s="4"/>
      <c r="IS71" s="4"/>
      <c r="IT71" s="4"/>
      <c r="IU71" s="4"/>
      <c r="IV71" s="4"/>
    </row>
    <row r="72" spans="1:256" x14ac:dyDescent="0.25">
      <c r="A72" s="48" t="s">
        <v>106</v>
      </c>
      <c r="I72" s="11"/>
    </row>
    <row r="73" spans="1:256" x14ac:dyDescent="0.25">
      <c r="A73" s="48" t="s">
        <v>103</v>
      </c>
      <c r="I73" s="11"/>
    </row>
    <row r="74" spans="1:256" x14ac:dyDescent="0.25">
      <c r="A74" s="48" t="s">
        <v>104</v>
      </c>
      <c r="I74" s="11"/>
    </row>
    <row r="75" spans="1:256" x14ac:dyDescent="0.25">
      <c r="A75" s="48"/>
      <c r="B75" s="4"/>
      <c r="C75" s="4"/>
      <c r="D75" s="4"/>
      <c r="E75" s="4"/>
      <c r="F75" s="4"/>
      <c r="G75" s="4"/>
      <c r="H75" s="4"/>
      <c r="I75" s="4"/>
      <c r="J75" s="4"/>
      <c r="K75" s="4"/>
      <c r="L75" s="4"/>
      <c r="M75" s="4"/>
      <c r="N75" s="4"/>
      <c r="O75" s="4"/>
      <c r="P75" s="4"/>
      <c r="Q75" s="4"/>
      <c r="R75" s="4"/>
      <c r="S75" s="4"/>
      <c r="T75" s="4"/>
      <c r="U75" s="4"/>
      <c r="V75" s="4"/>
      <c r="W75" s="4"/>
      <c r="X75" s="4"/>
      <c r="Y75" s="4"/>
      <c r="Z75" s="4"/>
      <c r="AA75" s="4"/>
      <c r="AB75" s="4"/>
      <c r="AC75" s="4"/>
      <c r="AD75" s="4"/>
      <c r="AE75" s="4"/>
      <c r="AF75" s="4"/>
      <c r="AG75" s="4"/>
      <c r="AH75" s="4"/>
      <c r="AI75" s="4"/>
      <c r="AJ75" s="4"/>
      <c r="AK75" s="4"/>
      <c r="AL75" s="4"/>
      <c r="AM75" s="4"/>
      <c r="AN75" s="4"/>
      <c r="AO75" s="4"/>
      <c r="AP75" s="4"/>
      <c r="AQ75" s="4"/>
      <c r="AR75" s="4"/>
      <c r="AS75" s="4"/>
      <c r="AT75" s="4"/>
      <c r="AU75" s="4"/>
      <c r="AV75" s="4"/>
      <c r="AW75" s="4"/>
      <c r="AX75" s="4"/>
      <c r="AY75" s="4"/>
      <c r="AZ75" s="4"/>
      <c r="BA75" s="4"/>
      <c r="BB75" s="4"/>
      <c r="BC75" s="4"/>
      <c r="BD75" s="4"/>
      <c r="BE75" s="4"/>
      <c r="BF75" s="4"/>
      <c r="BG75" s="4"/>
      <c r="BH75" s="4"/>
      <c r="BI75" s="4"/>
      <c r="BJ75" s="4"/>
      <c r="BK75" s="4"/>
      <c r="BL75" s="4"/>
      <c r="BM75" s="4"/>
      <c r="BN75" s="4"/>
      <c r="BO75" s="4"/>
      <c r="BP75" s="4"/>
      <c r="BQ75" s="4"/>
      <c r="BR75" s="4"/>
      <c r="BS75" s="4"/>
      <c r="BT75" s="4"/>
      <c r="BU75" s="4"/>
      <c r="BV75" s="4"/>
      <c r="BW75" s="4"/>
      <c r="BX75" s="4"/>
      <c r="BY75" s="4"/>
      <c r="BZ75" s="4"/>
      <c r="CA75" s="4"/>
      <c r="CB75" s="4"/>
      <c r="CC75" s="4"/>
      <c r="CD75" s="4"/>
      <c r="CE75" s="4"/>
      <c r="CF75" s="4"/>
      <c r="CG75" s="4"/>
      <c r="CH75" s="4"/>
      <c r="CI75" s="4"/>
      <c r="CJ75" s="4"/>
      <c r="CK75" s="4"/>
      <c r="CL75" s="4"/>
      <c r="CM75" s="4"/>
      <c r="CN75" s="4"/>
      <c r="CO75" s="4"/>
      <c r="CP75" s="4"/>
      <c r="CQ75" s="4"/>
      <c r="CR75" s="4"/>
      <c r="CS75" s="4"/>
      <c r="CT75" s="4"/>
      <c r="CU75" s="4"/>
      <c r="CV75" s="4"/>
      <c r="CW75" s="4"/>
      <c r="CX75" s="4"/>
      <c r="CY75" s="4"/>
      <c r="CZ75" s="4"/>
      <c r="DA75" s="4"/>
      <c r="DB75" s="4"/>
      <c r="DC75" s="4"/>
      <c r="DD75" s="4"/>
      <c r="DE75" s="4"/>
      <c r="DF75" s="4"/>
      <c r="DG75" s="4"/>
      <c r="DH75" s="4"/>
      <c r="DI75" s="4"/>
      <c r="DJ75" s="4"/>
      <c r="DK75" s="4"/>
      <c r="DL75" s="4"/>
      <c r="DM75" s="4"/>
      <c r="DN75" s="4"/>
      <c r="DO75" s="4"/>
      <c r="DP75" s="4"/>
      <c r="DQ75" s="4"/>
      <c r="DR75" s="4"/>
      <c r="DS75" s="4"/>
      <c r="DT75" s="4"/>
      <c r="DU75" s="4"/>
      <c r="DV75" s="4"/>
      <c r="DW75" s="4"/>
      <c r="DX75" s="4"/>
      <c r="DY75" s="4"/>
      <c r="DZ75" s="4"/>
      <c r="EA75" s="4"/>
      <c r="EB75" s="4"/>
      <c r="EC75" s="4"/>
      <c r="ED75" s="4"/>
      <c r="EE75" s="4"/>
      <c r="EF75" s="4"/>
      <c r="EG75" s="4"/>
      <c r="EH75" s="4"/>
      <c r="EI75" s="4"/>
      <c r="EJ75" s="4"/>
      <c r="EK75" s="4"/>
      <c r="EL75" s="4"/>
      <c r="EM75" s="4"/>
      <c r="EN75" s="4"/>
      <c r="EO75" s="4"/>
      <c r="EP75" s="4"/>
      <c r="EQ75" s="4"/>
      <c r="ER75" s="4"/>
      <c r="ES75" s="4"/>
      <c r="ET75" s="4"/>
      <c r="EU75" s="4"/>
      <c r="EV75" s="4"/>
      <c r="EW75" s="4"/>
      <c r="EX75" s="4"/>
      <c r="EY75" s="4"/>
      <c r="EZ75" s="4"/>
      <c r="FA75" s="4"/>
      <c r="FB75" s="4"/>
      <c r="FC75" s="4"/>
      <c r="FD75" s="4"/>
      <c r="FE75" s="4"/>
      <c r="FF75" s="4"/>
      <c r="FG75" s="4"/>
      <c r="FH75" s="4"/>
      <c r="FI75" s="4"/>
      <c r="FJ75" s="4"/>
      <c r="FK75" s="4"/>
      <c r="FL75" s="4"/>
      <c r="FM75" s="4"/>
      <c r="FN75" s="4"/>
      <c r="FO75" s="4"/>
      <c r="FP75" s="4"/>
      <c r="FQ75" s="4"/>
      <c r="FR75" s="4"/>
      <c r="FS75" s="4"/>
      <c r="FT75" s="4"/>
      <c r="FU75" s="4"/>
      <c r="FV75" s="4"/>
      <c r="FW75" s="4"/>
      <c r="FX75" s="4"/>
      <c r="FY75" s="4"/>
      <c r="FZ75" s="4"/>
      <c r="GA75" s="4"/>
      <c r="GB75" s="4"/>
      <c r="GC75" s="4"/>
      <c r="GD75" s="4"/>
      <c r="GE75" s="4"/>
      <c r="GF75" s="4"/>
      <c r="GG75" s="4"/>
      <c r="GH75" s="4"/>
      <c r="GI75" s="4"/>
      <c r="GJ75" s="4"/>
      <c r="GK75" s="4"/>
      <c r="GL75" s="4"/>
      <c r="GM75" s="4"/>
      <c r="GN75" s="4"/>
      <c r="GO75" s="4"/>
      <c r="GP75" s="4"/>
      <c r="GQ75" s="4"/>
      <c r="GR75" s="4"/>
      <c r="GS75" s="4"/>
      <c r="GT75" s="4"/>
      <c r="GU75" s="4"/>
      <c r="GV75" s="4"/>
      <c r="GW75" s="4"/>
      <c r="GX75" s="4"/>
      <c r="GY75" s="4"/>
      <c r="GZ75" s="4"/>
      <c r="HA75" s="4"/>
      <c r="HB75" s="4"/>
      <c r="HC75" s="4"/>
      <c r="HD75" s="4"/>
      <c r="HE75" s="4"/>
      <c r="HF75" s="4"/>
      <c r="HG75" s="4"/>
      <c r="HH75" s="4"/>
      <c r="HI75" s="4"/>
      <c r="HJ75" s="4"/>
      <c r="HK75" s="4"/>
      <c r="HL75" s="4"/>
      <c r="HM75" s="4"/>
      <c r="HN75" s="4"/>
      <c r="HO75" s="4"/>
      <c r="HP75" s="4"/>
      <c r="HQ75" s="4"/>
      <c r="HR75" s="4"/>
      <c r="HS75" s="4"/>
      <c r="HT75" s="4"/>
      <c r="HU75" s="4"/>
      <c r="HV75" s="4"/>
      <c r="HW75" s="4"/>
      <c r="HX75" s="4"/>
      <c r="HY75" s="4"/>
      <c r="HZ75" s="4"/>
      <c r="IA75" s="4"/>
      <c r="IB75" s="4"/>
      <c r="IC75" s="4"/>
      <c r="ID75" s="4"/>
      <c r="IE75" s="4"/>
      <c r="IF75" s="4"/>
      <c r="IG75" s="4"/>
      <c r="IH75" s="4"/>
      <c r="II75" s="4"/>
      <c r="IJ75" s="4"/>
      <c r="IK75" s="4"/>
      <c r="IL75" s="4"/>
      <c r="IM75" s="4"/>
      <c r="IN75" s="4"/>
      <c r="IO75" s="4"/>
      <c r="IP75" s="4"/>
      <c r="IQ75" s="4"/>
      <c r="IR75" s="4"/>
      <c r="IS75" s="4"/>
      <c r="IT75" s="4"/>
      <c r="IU75" s="4"/>
      <c r="IV75" s="4"/>
    </row>
    <row r="76" spans="1:256" x14ac:dyDescent="0.25">
      <c r="A76" s="4" t="s">
        <v>115</v>
      </c>
      <c r="B76" s="4"/>
      <c r="C76" s="4"/>
      <c r="D76" s="4"/>
      <c r="E76" s="4"/>
      <c r="F76" s="4"/>
      <c r="G76" s="4"/>
      <c r="H76" s="4"/>
      <c r="I76" s="4"/>
      <c r="J76" s="4"/>
      <c r="K76" s="4"/>
      <c r="L76" s="4"/>
      <c r="M76" s="4"/>
      <c r="N76" s="4"/>
      <c r="O76" s="4"/>
      <c r="P76" s="4"/>
      <c r="Q76" s="4"/>
      <c r="R76" s="4"/>
      <c r="S76" s="4"/>
      <c r="T76" s="4"/>
      <c r="U76" s="4"/>
      <c r="V76" s="4"/>
      <c r="W76" s="4"/>
      <c r="X76" s="4"/>
      <c r="Y76" s="4"/>
      <c r="Z76" s="4"/>
      <c r="AA76" s="4"/>
      <c r="AB76" s="4"/>
      <c r="AC76" s="4"/>
      <c r="AD76" s="4"/>
      <c r="AE76" s="4"/>
      <c r="AF76" s="4"/>
      <c r="AG76" s="4"/>
      <c r="AH76" s="4"/>
      <c r="AI76" s="4"/>
      <c r="AJ76" s="4"/>
      <c r="AK76" s="4"/>
      <c r="AL76" s="4"/>
      <c r="AM76" s="4"/>
      <c r="AN76" s="4"/>
      <c r="AO76" s="4"/>
      <c r="AP76" s="4"/>
      <c r="AQ76" s="4"/>
      <c r="AR76" s="4"/>
      <c r="AS76" s="4"/>
      <c r="AT76" s="4"/>
      <c r="AU76" s="4"/>
      <c r="AV76" s="4"/>
      <c r="AW76" s="4"/>
      <c r="AX76" s="4"/>
      <c r="AY76" s="4"/>
      <c r="AZ76" s="4"/>
      <c r="BA76" s="4"/>
      <c r="BB76" s="4"/>
      <c r="BC76" s="4"/>
      <c r="BD76" s="4"/>
      <c r="BE76" s="4"/>
      <c r="BF76" s="4"/>
      <c r="BG76" s="4"/>
      <c r="BH76" s="4"/>
      <c r="BI76" s="4"/>
      <c r="BJ76" s="4"/>
      <c r="BK76" s="4"/>
      <c r="BL76" s="4"/>
      <c r="BM76" s="4"/>
      <c r="BN76" s="4"/>
      <c r="BO76" s="4"/>
      <c r="BP76" s="4"/>
      <c r="BQ76" s="4"/>
      <c r="BR76" s="4"/>
      <c r="BS76" s="4"/>
      <c r="BT76" s="4"/>
      <c r="BU76" s="4"/>
      <c r="BV76" s="4"/>
      <c r="BW76" s="4"/>
      <c r="BX76" s="4"/>
      <c r="BY76" s="4"/>
      <c r="BZ76" s="4"/>
      <c r="CA76" s="4"/>
      <c r="CB76" s="4"/>
      <c r="CC76" s="4"/>
      <c r="CD76" s="4"/>
      <c r="CE76" s="4"/>
      <c r="CF76" s="4"/>
      <c r="CG76" s="4"/>
      <c r="CH76" s="4"/>
      <c r="CI76" s="4"/>
      <c r="CJ76" s="4"/>
      <c r="CK76" s="4"/>
      <c r="CL76" s="4"/>
      <c r="CM76" s="4"/>
      <c r="CN76" s="4"/>
      <c r="CO76" s="4"/>
      <c r="CP76" s="4"/>
      <c r="CQ76" s="4"/>
      <c r="CR76" s="4"/>
      <c r="CS76" s="4"/>
      <c r="CT76" s="4"/>
      <c r="CU76" s="4"/>
      <c r="CV76" s="4"/>
      <c r="CW76" s="4"/>
      <c r="CX76" s="4"/>
      <c r="CY76" s="4"/>
      <c r="CZ76" s="4"/>
      <c r="DA76" s="4"/>
      <c r="DB76" s="4"/>
      <c r="DC76" s="4"/>
      <c r="DD76" s="4"/>
      <c r="DE76" s="4"/>
      <c r="DF76" s="4"/>
      <c r="DG76" s="4"/>
      <c r="DH76" s="4"/>
      <c r="DI76" s="4"/>
      <c r="DJ76" s="4"/>
      <c r="DK76" s="4"/>
      <c r="DL76" s="4"/>
      <c r="DM76" s="4"/>
      <c r="DN76" s="4"/>
      <c r="DO76" s="4"/>
      <c r="DP76" s="4"/>
      <c r="DQ76" s="4"/>
      <c r="DR76" s="4"/>
      <c r="DS76" s="4"/>
      <c r="DT76" s="4"/>
      <c r="DU76" s="4"/>
      <c r="DV76" s="4"/>
      <c r="DW76" s="4"/>
      <c r="DX76" s="4"/>
      <c r="DY76" s="4"/>
      <c r="DZ76" s="4"/>
      <c r="EA76" s="4"/>
      <c r="EB76" s="4"/>
      <c r="EC76" s="4"/>
      <c r="ED76" s="4"/>
      <c r="EE76" s="4"/>
      <c r="EF76" s="4"/>
      <c r="EG76" s="4"/>
      <c r="EH76" s="4"/>
      <c r="EI76" s="4"/>
      <c r="EJ76" s="4"/>
      <c r="EK76" s="4"/>
      <c r="EL76" s="4"/>
      <c r="EM76" s="4"/>
      <c r="EN76" s="4"/>
      <c r="EO76" s="4"/>
      <c r="EP76" s="4"/>
      <c r="EQ76" s="4"/>
      <c r="ER76" s="4"/>
      <c r="ES76" s="4"/>
      <c r="ET76" s="4"/>
      <c r="EU76" s="4"/>
      <c r="EV76" s="4"/>
      <c r="EW76" s="4"/>
      <c r="EX76" s="4"/>
      <c r="EY76" s="4"/>
      <c r="EZ76" s="4"/>
      <c r="FA76" s="4"/>
      <c r="FB76" s="4"/>
      <c r="FC76" s="4"/>
      <c r="FD76" s="4"/>
      <c r="FE76" s="4"/>
      <c r="FF76" s="4"/>
      <c r="FG76" s="4"/>
      <c r="FH76" s="4"/>
      <c r="FI76" s="4"/>
      <c r="FJ76" s="4"/>
      <c r="FK76" s="4"/>
      <c r="FL76" s="4"/>
      <c r="FM76" s="4"/>
      <c r="FN76" s="4"/>
      <c r="FO76" s="4"/>
      <c r="FP76" s="4"/>
      <c r="FQ76" s="4"/>
      <c r="FR76" s="4"/>
      <c r="FS76" s="4"/>
      <c r="FT76" s="4"/>
      <c r="FU76" s="4"/>
      <c r="FV76" s="4"/>
      <c r="FW76" s="4"/>
      <c r="FX76" s="4"/>
      <c r="FY76" s="4"/>
      <c r="FZ76" s="4"/>
      <c r="GA76" s="4"/>
      <c r="GB76" s="4"/>
      <c r="GC76" s="4"/>
      <c r="GD76" s="4"/>
      <c r="GE76" s="4"/>
      <c r="GF76" s="4"/>
      <c r="GG76" s="4"/>
      <c r="GH76" s="4"/>
      <c r="GI76" s="4"/>
      <c r="GJ76" s="4"/>
      <c r="GK76" s="4"/>
      <c r="GL76" s="4"/>
      <c r="GM76" s="4"/>
      <c r="GN76" s="4"/>
      <c r="GO76" s="4"/>
      <c r="GP76" s="4"/>
      <c r="GQ76" s="4"/>
      <c r="GR76" s="4"/>
      <c r="GS76" s="4"/>
      <c r="GT76" s="4"/>
      <c r="GU76" s="4"/>
      <c r="GV76" s="4"/>
      <c r="GW76" s="4"/>
      <c r="GX76" s="4"/>
      <c r="GY76" s="4"/>
      <c r="GZ76" s="4"/>
      <c r="HA76" s="4"/>
      <c r="HB76" s="4"/>
      <c r="HC76" s="4"/>
      <c r="HD76" s="4"/>
      <c r="HE76" s="4"/>
      <c r="HF76" s="4"/>
      <c r="HG76" s="4"/>
      <c r="HH76" s="4"/>
      <c r="HI76" s="4"/>
      <c r="HJ76" s="4"/>
      <c r="HK76" s="4"/>
      <c r="HL76" s="4"/>
      <c r="HM76" s="4"/>
      <c r="HN76" s="4"/>
      <c r="HO76" s="4"/>
      <c r="HP76" s="4"/>
      <c r="HQ76" s="4"/>
      <c r="HR76" s="4"/>
      <c r="HS76" s="4"/>
      <c r="HT76" s="4"/>
      <c r="HU76" s="4"/>
      <c r="HV76" s="4"/>
      <c r="HW76" s="4"/>
      <c r="HX76" s="4"/>
      <c r="HY76" s="4"/>
      <c r="HZ76" s="4"/>
      <c r="IA76" s="4"/>
      <c r="IB76" s="4"/>
      <c r="IC76" s="4"/>
      <c r="ID76" s="4"/>
      <c r="IE76" s="4"/>
      <c r="IF76" s="4"/>
      <c r="IG76" s="4"/>
      <c r="IH76" s="4"/>
      <c r="II76" s="4"/>
      <c r="IJ76" s="4"/>
      <c r="IK76" s="4"/>
      <c r="IL76" s="4"/>
      <c r="IM76" s="4"/>
      <c r="IN76" s="4"/>
      <c r="IO76" s="4"/>
      <c r="IP76" s="4"/>
      <c r="IQ76" s="4"/>
      <c r="IR76" s="4"/>
      <c r="IS76" s="4"/>
      <c r="IT76" s="4"/>
      <c r="IU76" s="4"/>
      <c r="IV76" s="4"/>
    </row>
    <row r="77" spans="1:256" x14ac:dyDescent="0.25">
      <c r="A77" s="4"/>
      <c r="B77" s="4"/>
      <c r="C77" s="4"/>
      <c r="D77" s="4"/>
      <c r="E77" s="4"/>
      <c r="F77" s="4"/>
      <c r="G77" s="4"/>
      <c r="H77" s="4"/>
      <c r="I77" s="4"/>
      <c r="J77" s="4"/>
      <c r="K77" s="4"/>
      <c r="L77" s="4"/>
      <c r="M77" s="4"/>
      <c r="N77" s="4"/>
      <c r="O77" s="4"/>
      <c r="P77" s="4"/>
      <c r="Q77" s="4"/>
      <c r="R77" s="4"/>
      <c r="S77" s="4"/>
      <c r="T77" s="4"/>
      <c r="U77" s="4"/>
      <c r="V77" s="4"/>
      <c r="W77" s="4"/>
      <c r="X77" s="4"/>
      <c r="Y77" s="4"/>
      <c r="Z77" s="4"/>
      <c r="AA77" s="4"/>
      <c r="AB77" s="4"/>
      <c r="AC77" s="4"/>
      <c r="AD77" s="4"/>
      <c r="AE77" s="4"/>
      <c r="AF77" s="4"/>
      <c r="AG77" s="4"/>
      <c r="AH77" s="4"/>
      <c r="AI77" s="4"/>
      <c r="AJ77" s="4"/>
      <c r="AK77" s="4"/>
      <c r="AL77" s="4"/>
      <c r="AM77" s="4"/>
      <c r="AN77" s="4"/>
      <c r="AO77" s="4"/>
      <c r="AP77" s="4"/>
      <c r="AQ77" s="4"/>
      <c r="AR77" s="4"/>
      <c r="AS77" s="4"/>
      <c r="AT77" s="4"/>
      <c r="AU77" s="4"/>
      <c r="AV77" s="4"/>
      <c r="AW77" s="4"/>
      <c r="AX77" s="4"/>
      <c r="AY77" s="4"/>
      <c r="AZ77" s="4"/>
      <c r="BA77" s="4"/>
      <c r="BB77" s="4"/>
      <c r="BC77" s="4"/>
      <c r="BD77" s="4"/>
      <c r="BE77" s="4"/>
      <c r="BF77" s="4"/>
      <c r="BG77" s="4"/>
      <c r="BH77" s="4"/>
      <c r="BI77" s="4"/>
      <c r="BJ77" s="4"/>
      <c r="BK77" s="4"/>
      <c r="BL77" s="4"/>
      <c r="BM77" s="4"/>
      <c r="BN77" s="4"/>
      <c r="BO77" s="4"/>
      <c r="BP77" s="4"/>
      <c r="BQ77" s="4"/>
      <c r="BR77" s="4"/>
      <c r="BS77" s="4"/>
      <c r="BT77" s="4"/>
      <c r="BU77" s="4"/>
      <c r="BV77" s="4"/>
      <c r="BW77" s="4"/>
      <c r="BX77" s="4"/>
      <c r="BY77" s="4"/>
      <c r="BZ77" s="4"/>
      <c r="CA77" s="4"/>
      <c r="CB77" s="4"/>
      <c r="CC77" s="4"/>
      <c r="CD77" s="4"/>
      <c r="CE77" s="4"/>
      <c r="CF77" s="4"/>
      <c r="CG77" s="4"/>
      <c r="CH77" s="4"/>
      <c r="CI77" s="4"/>
      <c r="CJ77" s="4"/>
      <c r="CK77" s="4"/>
      <c r="CL77" s="4"/>
      <c r="CM77" s="4"/>
      <c r="CN77" s="4"/>
      <c r="CO77" s="4"/>
      <c r="CP77" s="4"/>
      <c r="CQ77" s="4"/>
      <c r="CR77" s="4"/>
      <c r="CS77" s="4"/>
      <c r="CT77" s="4"/>
      <c r="CU77" s="4"/>
      <c r="CV77" s="4"/>
      <c r="CW77" s="4"/>
      <c r="CX77" s="4"/>
      <c r="CY77" s="4"/>
      <c r="CZ77" s="4"/>
      <c r="DA77" s="4"/>
      <c r="DB77" s="4"/>
      <c r="DC77" s="4"/>
      <c r="DD77" s="4"/>
      <c r="DE77" s="4"/>
      <c r="DF77" s="4"/>
      <c r="DG77" s="4"/>
      <c r="DH77" s="4"/>
      <c r="DI77" s="4"/>
      <c r="DJ77" s="4"/>
      <c r="DK77" s="4"/>
      <c r="DL77" s="4"/>
      <c r="DM77" s="4"/>
      <c r="DN77" s="4"/>
      <c r="DO77" s="4"/>
      <c r="DP77" s="4"/>
      <c r="DQ77" s="4"/>
      <c r="DR77" s="4"/>
      <c r="DS77" s="4"/>
      <c r="DT77" s="4"/>
      <c r="DU77" s="4"/>
      <c r="DV77" s="4"/>
      <c r="DW77" s="4"/>
      <c r="DX77" s="4"/>
      <c r="DY77" s="4"/>
      <c r="DZ77" s="4"/>
      <c r="EA77" s="4"/>
      <c r="EB77" s="4"/>
      <c r="EC77" s="4"/>
      <c r="ED77" s="4"/>
      <c r="EE77" s="4"/>
      <c r="EF77" s="4"/>
      <c r="EG77" s="4"/>
      <c r="EH77" s="4"/>
      <c r="EI77" s="4"/>
      <c r="EJ77" s="4"/>
      <c r="EK77" s="4"/>
      <c r="EL77" s="4"/>
      <c r="EM77" s="4"/>
      <c r="EN77" s="4"/>
      <c r="EO77" s="4"/>
      <c r="EP77" s="4"/>
      <c r="EQ77" s="4"/>
      <c r="ER77" s="4"/>
      <c r="ES77" s="4"/>
      <c r="ET77" s="4"/>
      <c r="EU77" s="4"/>
      <c r="EV77" s="4"/>
      <c r="EW77" s="4"/>
      <c r="EX77" s="4"/>
      <c r="EY77" s="4"/>
      <c r="EZ77" s="4"/>
      <c r="FA77" s="4"/>
      <c r="FB77" s="4"/>
      <c r="FC77" s="4"/>
      <c r="FD77" s="4"/>
      <c r="FE77" s="4"/>
      <c r="FF77" s="4"/>
      <c r="FG77" s="4"/>
      <c r="FH77" s="4"/>
      <c r="FI77" s="4"/>
      <c r="FJ77" s="4"/>
      <c r="FK77" s="4"/>
      <c r="FL77" s="4"/>
      <c r="FM77" s="4"/>
      <c r="FN77" s="4"/>
      <c r="FO77" s="4"/>
      <c r="FP77" s="4"/>
      <c r="FQ77" s="4"/>
      <c r="FR77" s="4"/>
      <c r="FS77" s="4"/>
      <c r="FT77" s="4"/>
      <c r="FU77" s="4"/>
      <c r="FV77" s="4"/>
      <c r="FW77" s="4"/>
      <c r="FX77" s="4"/>
      <c r="FY77" s="4"/>
      <c r="FZ77" s="4"/>
      <c r="GA77" s="4"/>
      <c r="GB77" s="4"/>
      <c r="GC77" s="4"/>
      <c r="GD77" s="4"/>
      <c r="GE77" s="4"/>
      <c r="GF77" s="4"/>
      <c r="GG77" s="4"/>
      <c r="GH77" s="4"/>
      <c r="GI77" s="4"/>
      <c r="GJ77" s="4"/>
      <c r="GK77" s="4"/>
      <c r="GL77" s="4"/>
      <c r="GM77" s="4"/>
      <c r="GN77" s="4"/>
      <c r="GO77" s="4"/>
      <c r="GP77" s="4"/>
      <c r="GQ77" s="4"/>
      <c r="GR77" s="4"/>
      <c r="GS77" s="4"/>
      <c r="GT77" s="4"/>
      <c r="GU77" s="4"/>
      <c r="GV77" s="4"/>
      <c r="GW77" s="4"/>
      <c r="GX77" s="4"/>
      <c r="GY77" s="4"/>
      <c r="GZ77" s="4"/>
      <c r="HA77" s="4"/>
      <c r="HB77" s="4"/>
      <c r="HC77" s="4"/>
      <c r="HD77" s="4"/>
      <c r="HE77" s="4"/>
      <c r="HF77" s="4"/>
      <c r="HG77" s="4"/>
      <c r="HH77" s="4"/>
      <c r="HI77" s="4"/>
      <c r="HJ77" s="4"/>
      <c r="HK77" s="4"/>
      <c r="HL77" s="4"/>
      <c r="HM77" s="4"/>
      <c r="HN77" s="4"/>
      <c r="HO77" s="4"/>
      <c r="HP77" s="4"/>
      <c r="HQ77" s="4"/>
      <c r="HR77" s="4"/>
      <c r="HS77" s="4"/>
      <c r="HT77" s="4"/>
      <c r="HU77" s="4"/>
      <c r="HV77" s="4"/>
      <c r="HW77" s="4"/>
      <c r="HX77" s="4"/>
      <c r="HY77" s="4"/>
      <c r="HZ77" s="4"/>
      <c r="IA77" s="4"/>
      <c r="IB77" s="4"/>
      <c r="IC77" s="4"/>
      <c r="ID77" s="4"/>
      <c r="IE77" s="4"/>
      <c r="IF77" s="4"/>
      <c r="IG77" s="4"/>
      <c r="IH77" s="4"/>
      <c r="II77" s="4"/>
      <c r="IJ77" s="4"/>
      <c r="IK77" s="4"/>
      <c r="IL77" s="4"/>
      <c r="IM77" s="4"/>
      <c r="IN77" s="4"/>
      <c r="IO77" s="4"/>
      <c r="IP77" s="4"/>
      <c r="IQ77" s="4"/>
      <c r="IR77" s="4"/>
      <c r="IS77" s="4"/>
      <c r="IT77" s="4"/>
      <c r="IU77" s="4"/>
      <c r="IV77" s="4"/>
    </row>
    <row r="78" spans="1:256" x14ac:dyDescent="0.25">
      <c r="A78" s="4" t="s">
        <v>214</v>
      </c>
      <c r="B78" s="4"/>
      <c r="C78" s="4"/>
      <c r="D78" s="4"/>
      <c r="E78" s="4"/>
      <c r="F78" s="4"/>
      <c r="G78" s="4"/>
      <c r="H78" s="4"/>
      <c r="I78" s="4"/>
      <c r="J78" s="4"/>
      <c r="K78" s="4"/>
      <c r="L78" s="4"/>
      <c r="M78" s="4"/>
      <c r="N78" s="4"/>
      <c r="O78" s="4"/>
      <c r="P78" s="4"/>
      <c r="Q78" s="4"/>
      <c r="R78" s="4"/>
      <c r="S78" s="4"/>
      <c r="T78" s="4"/>
      <c r="U78" s="4"/>
      <c r="V78" s="4"/>
      <c r="W78" s="4"/>
      <c r="X78" s="4"/>
      <c r="Y78" s="4"/>
      <c r="Z78" s="4"/>
      <c r="AA78" s="4"/>
      <c r="AB78" s="4"/>
      <c r="AC78" s="4"/>
      <c r="AD78" s="4"/>
      <c r="AE78" s="4"/>
      <c r="AF78" s="4"/>
      <c r="AG78" s="4"/>
      <c r="AH78" s="4"/>
      <c r="AI78" s="4"/>
      <c r="AJ78" s="4"/>
      <c r="AK78" s="4"/>
      <c r="AL78" s="4"/>
      <c r="AM78" s="4"/>
      <c r="AN78" s="4"/>
      <c r="AO78" s="4"/>
      <c r="AP78" s="4"/>
      <c r="AQ78" s="4"/>
      <c r="AR78" s="4"/>
      <c r="AS78" s="4"/>
      <c r="AT78" s="4"/>
      <c r="AU78" s="4"/>
      <c r="AV78" s="4"/>
      <c r="AW78" s="4"/>
      <c r="AX78" s="4"/>
      <c r="AY78" s="4"/>
      <c r="AZ78" s="4"/>
      <c r="BA78" s="4"/>
      <c r="BB78" s="4"/>
      <c r="BC78" s="4"/>
      <c r="BD78" s="4"/>
      <c r="BE78" s="4"/>
      <c r="BF78" s="4"/>
      <c r="BG78" s="4"/>
      <c r="BH78" s="4"/>
      <c r="BI78" s="4"/>
      <c r="BJ78" s="4"/>
      <c r="BK78" s="4"/>
      <c r="BL78" s="4"/>
      <c r="BM78" s="4"/>
      <c r="BN78" s="4"/>
      <c r="BO78" s="4"/>
      <c r="BP78" s="4"/>
      <c r="BQ78" s="4"/>
      <c r="BR78" s="4"/>
      <c r="BS78" s="4"/>
      <c r="BT78" s="4"/>
      <c r="BU78" s="4"/>
      <c r="BV78" s="4"/>
      <c r="BW78" s="4"/>
      <c r="BX78" s="4"/>
      <c r="BY78" s="4"/>
      <c r="BZ78" s="4"/>
      <c r="CA78" s="4"/>
      <c r="CB78" s="4"/>
      <c r="CC78" s="4"/>
      <c r="CD78" s="4"/>
      <c r="CE78" s="4"/>
      <c r="CF78" s="4"/>
      <c r="CG78" s="4"/>
      <c r="CH78" s="4"/>
      <c r="CI78" s="4"/>
      <c r="CJ78" s="4"/>
      <c r="CK78" s="4"/>
      <c r="CL78" s="4"/>
      <c r="CM78" s="4"/>
      <c r="CN78" s="4"/>
      <c r="CO78" s="4"/>
      <c r="CP78" s="4"/>
      <c r="CQ78" s="4"/>
      <c r="CR78" s="4"/>
      <c r="CS78" s="4"/>
      <c r="CT78" s="4"/>
      <c r="CU78" s="4"/>
      <c r="CV78" s="4"/>
      <c r="CW78" s="4"/>
      <c r="CX78" s="4"/>
      <c r="CY78" s="4"/>
      <c r="CZ78" s="4"/>
      <c r="DA78" s="4"/>
      <c r="DB78" s="4"/>
      <c r="DC78" s="4"/>
      <c r="DD78" s="4"/>
      <c r="DE78" s="4"/>
      <c r="DF78" s="4"/>
      <c r="DG78" s="4"/>
      <c r="DH78" s="4"/>
      <c r="DI78" s="4"/>
      <c r="DJ78" s="4"/>
      <c r="DK78" s="4"/>
      <c r="DL78" s="4"/>
      <c r="DM78" s="4"/>
      <c r="DN78" s="4"/>
      <c r="DO78" s="4"/>
      <c r="DP78" s="4"/>
      <c r="DQ78" s="4"/>
      <c r="DR78" s="4"/>
      <c r="DS78" s="4"/>
      <c r="DT78" s="4"/>
      <c r="DU78" s="4"/>
      <c r="DV78" s="4"/>
      <c r="DW78" s="4"/>
      <c r="DX78" s="4"/>
      <c r="DY78" s="4"/>
      <c r="DZ78" s="4"/>
      <c r="EA78" s="4"/>
      <c r="EB78" s="4"/>
      <c r="EC78" s="4"/>
      <c r="ED78" s="4"/>
      <c r="EE78" s="4"/>
      <c r="EF78" s="4"/>
      <c r="EG78" s="4"/>
      <c r="EH78" s="4"/>
      <c r="EI78" s="4"/>
      <c r="EJ78" s="4"/>
      <c r="EK78" s="4"/>
      <c r="EL78" s="4"/>
      <c r="EM78" s="4"/>
      <c r="EN78" s="4"/>
      <c r="EO78" s="4"/>
      <c r="EP78" s="4"/>
      <c r="EQ78" s="4"/>
      <c r="ER78" s="4"/>
      <c r="ES78" s="4"/>
      <c r="ET78" s="4"/>
      <c r="EU78" s="4"/>
      <c r="EV78" s="4"/>
      <c r="EW78" s="4"/>
      <c r="EX78" s="4"/>
      <c r="EY78" s="4"/>
      <c r="EZ78" s="4"/>
      <c r="FA78" s="4"/>
      <c r="FB78" s="4"/>
      <c r="FC78" s="4"/>
      <c r="FD78" s="4"/>
      <c r="FE78" s="4"/>
      <c r="FF78" s="4"/>
      <c r="FG78" s="4"/>
      <c r="FH78" s="4"/>
      <c r="FI78" s="4"/>
      <c r="FJ78" s="4"/>
      <c r="FK78" s="4"/>
      <c r="FL78" s="4"/>
      <c r="FM78" s="4"/>
      <c r="FN78" s="4"/>
      <c r="FO78" s="4"/>
      <c r="FP78" s="4"/>
      <c r="FQ78" s="4"/>
      <c r="FR78" s="4"/>
      <c r="FS78" s="4"/>
      <c r="FT78" s="4"/>
      <c r="FU78" s="4"/>
      <c r="FV78" s="4"/>
      <c r="FW78" s="4"/>
      <c r="FX78" s="4"/>
      <c r="FY78" s="4"/>
      <c r="FZ78" s="4"/>
      <c r="GA78" s="4"/>
      <c r="GB78" s="4"/>
      <c r="GC78" s="4"/>
      <c r="GD78" s="4"/>
      <c r="GE78" s="4"/>
      <c r="GF78" s="4"/>
      <c r="GG78" s="4"/>
      <c r="GH78" s="4"/>
      <c r="GI78" s="4"/>
      <c r="GJ78" s="4"/>
      <c r="GK78" s="4"/>
      <c r="GL78" s="4"/>
      <c r="GM78" s="4"/>
      <c r="GN78" s="4"/>
      <c r="GO78" s="4"/>
      <c r="GP78" s="4"/>
      <c r="GQ78" s="4"/>
      <c r="GR78" s="4"/>
      <c r="GS78" s="4"/>
      <c r="GT78" s="4"/>
      <c r="GU78" s="4"/>
      <c r="GV78" s="4"/>
      <c r="GW78" s="4"/>
      <c r="GX78" s="4"/>
      <c r="GY78" s="4"/>
      <c r="GZ78" s="4"/>
      <c r="HA78" s="4"/>
      <c r="HB78" s="4"/>
      <c r="HC78" s="4"/>
      <c r="HD78" s="4"/>
      <c r="HE78" s="4"/>
      <c r="HF78" s="4"/>
      <c r="HG78" s="4"/>
      <c r="HH78" s="4"/>
      <c r="HI78" s="4"/>
      <c r="HJ78" s="4"/>
      <c r="HK78" s="4"/>
      <c r="HL78" s="4"/>
      <c r="HM78" s="4"/>
      <c r="HN78" s="4"/>
      <c r="HO78" s="4"/>
      <c r="HP78" s="4"/>
      <c r="HQ78" s="4"/>
      <c r="HR78" s="4"/>
      <c r="HS78" s="4"/>
      <c r="HT78" s="4"/>
      <c r="HU78" s="4"/>
      <c r="HV78" s="4"/>
      <c r="HW78" s="4"/>
      <c r="HX78" s="4"/>
      <c r="HY78" s="4"/>
      <c r="HZ78" s="4"/>
      <c r="IA78" s="4"/>
      <c r="IB78" s="4"/>
      <c r="IC78" s="4"/>
      <c r="ID78" s="4"/>
      <c r="IE78" s="4"/>
      <c r="IF78" s="4"/>
      <c r="IG78" s="4"/>
      <c r="IH78" s="4"/>
      <c r="II78" s="4"/>
      <c r="IJ78" s="4"/>
      <c r="IK78" s="4"/>
      <c r="IL78" s="4"/>
      <c r="IM78" s="4"/>
      <c r="IN78" s="4"/>
      <c r="IO78" s="4"/>
      <c r="IP78" s="4"/>
      <c r="IQ78" s="4"/>
      <c r="IR78" s="4"/>
      <c r="IS78" s="4"/>
      <c r="IT78" s="4"/>
      <c r="IU78" s="4"/>
      <c r="IV78" s="4"/>
    </row>
    <row r="79" spans="1:256" x14ac:dyDescent="0.25">
      <c r="A79" s="4" t="s">
        <v>215</v>
      </c>
      <c r="B79" s="4"/>
      <c r="C79" s="4"/>
      <c r="D79" s="4"/>
      <c r="E79" s="4"/>
      <c r="F79" s="4"/>
      <c r="G79" s="4"/>
      <c r="H79" s="4"/>
      <c r="I79" s="4"/>
      <c r="J79" s="4"/>
      <c r="K79" s="4"/>
      <c r="L79" s="4"/>
      <c r="M79" s="4"/>
      <c r="N79" s="4"/>
      <c r="O79" s="4"/>
      <c r="P79" s="4"/>
      <c r="Q79" s="4"/>
      <c r="R79" s="4"/>
      <c r="S79" s="4"/>
      <c r="T79" s="4"/>
      <c r="U79" s="4"/>
      <c r="V79" s="4"/>
      <c r="W79" s="4"/>
      <c r="X79" s="4"/>
      <c r="Y79" s="4"/>
      <c r="Z79" s="4"/>
      <c r="AA79" s="4"/>
      <c r="AB79" s="4"/>
      <c r="AC79" s="4"/>
      <c r="AD79" s="4"/>
      <c r="AE79" s="4"/>
      <c r="AF79" s="4"/>
      <c r="AG79" s="4"/>
      <c r="AH79" s="4"/>
      <c r="AI79" s="4"/>
      <c r="AJ79" s="4"/>
      <c r="AK79" s="4"/>
      <c r="AL79" s="4"/>
      <c r="AM79" s="4"/>
      <c r="AN79" s="4"/>
      <c r="AO79" s="4"/>
      <c r="AP79" s="4"/>
      <c r="AQ79" s="4"/>
      <c r="AR79" s="4"/>
      <c r="AS79" s="4"/>
      <c r="AT79" s="4"/>
      <c r="AU79" s="4"/>
      <c r="AV79" s="4"/>
      <c r="AW79" s="4"/>
      <c r="AX79" s="4"/>
      <c r="AY79" s="4"/>
      <c r="AZ79" s="4"/>
      <c r="BA79" s="4"/>
      <c r="BB79" s="4"/>
      <c r="BC79" s="4"/>
      <c r="BD79" s="4"/>
      <c r="BE79" s="4"/>
      <c r="BF79" s="4"/>
      <c r="BG79" s="4"/>
      <c r="BH79" s="4"/>
      <c r="BI79" s="4"/>
      <c r="BJ79" s="4"/>
      <c r="BK79" s="4"/>
      <c r="BL79" s="4"/>
      <c r="BM79" s="4"/>
      <c r="BN79" s="4"/>
      <c r="BO79" s="4"/>
      <c r="BP79" s="4"/>
      <c r="BQ79" s="4"/>
      <c r="BR79" s="4"/>
      <c r="BS79" s="4"/>
      <c r="BT79" s="4"/>
      <c r="BU79" s="4"/>
      <c r="BV79" s="4"/>
      <c r="BW79" s="4"/>
      <c r="BX79" s="4"/>
      <c r="BY79" s="4"/>
      <c r="BZ79" s="4"/>
      <c r="CA79" s="4"/>
      <c r="CB79" s="4"/>
      <c r="CC79" s="4"/>
      <c r="CD79" s="4"/>
      <c r="CE79" s="4"/>
      <c r="CF79" s="4"/>
      <c r="CG79" s="4"/>
      <c r="CH79" s="4"/>
      <c r="CI79" s="4"/>
      <c r="CJ79" s="4"/>
      <c r="CK79" s="4"/>
      <c r="CL79" s="4"/>
      <c r="CM79" s="4"/>
      <c r="CN79" s="4"/>
      <c r="CO79" s="4"/>
      <c r="CP79" s="4"/>
      <c r="CQ79" s="4"/>
      <c r="CR79" s="4"/>
      <c r="CS79" s="4"/>
      <c r="CT79" s="4"/>
      <c r="CU79" s="4"/>
      <c r="CV79" s="4"/>
      <c r="CW79" s="4"/>
      <c r="CX79" s="4"/>
      <c r="CY79" s="4"/>
      <c r="CZ79" s="4"/>
      <c r="DA79" s="4"/>
      <c r="DB79" s="4"/>
      <c r="DC79" s="4"/>
      <c r="DD79" s="4"/>
      <c r="DE79" s="4"/>
      <c r="DF79" s="4"/>
      <c r="DG79" s="4"/>
      <c r="DH79" s="4"/>
      <c r="DI79" s="4"/>
      <c r="DJ79" s="4"/>
      <c r="DK79" s="4"/>
      <c r="DL79" s="4"/>
      <c r="DM79" s="4"/>
      <c r="DN79" s="4"/>
      <c r="DO79" s="4"/>
      <c r="DP79" s="4"/>
      <c r="DQ79" s="4"/>
      <c r="DR79" s="4"/>
      <c r="DS79" s="4"/>
      <c r="DT79" s="4"/>
      <c r="DU79" s="4"/>
      <c r="DV79" s="4"/>
      <c r="DW79" s="4"/>
      <c r="DX79" s="4"/>
      <c r="DY79" s="4"/>
      <c r="DZ79" s="4"/>
      <c r="EA79" s="4"/>
      <c r="EB79" s="4"/>
      <c r="EC79" s="4"/>
      <c r="ED79" s="4"/>
      <c r="EE79" s="4"/>
      <c r="EF79" s="4"/>
      <c r="EG79" s="4"/>
      <c r="EH79" s="4"/>
      <c r="EI79" s="4"/>
      <c r="EJ79" s="4"/>
      <c r="EK79" s="4"/>
      <c r="EL79" s="4"/>
      <c r="EM79" s="4"/>
      <c r="EN79" s="4"/>
      <c r="EO79" s="4"/>
      <c r="EP79" s="4"/>
      <c r="EQ79" s="4"/>
      <c r="ER79" s="4"/>
      <c r="ES79" s="4"/>
      <c r="ET79" s="4"/>
      <c r="EU79" s="4"/>
      <c r="EV79" s="4"/>
      <c r="EW79" s="4"/>
      <c r="EX79" s="4"/>
      <c r="EY79" s="4"/>
      <c r="EZ79" s="4"/>
      <c r="FA79" s="4"/>
      <c r="FB79" s="4"/>
      <c r="FC79" s="4"/>
      <c r="FD79" s="4"/>
      <c r="FE79" s="4"/>
      <c r="FF79" s="4"/>
      <c r="FG79" s="4"/>
      <c r="FH79" s="4"/>
      <c r="FI79" s="4"/>
      <c r="FJ79" s="4"/>
      <c r="FK79" s="4"/>
      <c r="FL79" s="4"/>
      <c r="FM79" s="4"/>
      <c r="FN79" s="4"/>
      <c r="FO79" s="4"/>
      <c r="FP79" s="4"/>
      <c r="FQ79" s="4"/>
      <c r="FR79" s="4"/>
      <c r="FS79" s="4"/>
      <c r="FT79" s="4"/>
      <c r="FU79" s="4"/>
      <c r="FV79" s="4"/>
      <c r="FW79" s="4"/>
      <c r="FX79" s="4"/>
      <c r="FY79" s="4"/>
      <c r="FZ79" s="4"/>
      <c r="GA79" s="4"/>
      <c r="GB79" s="4"/>
      <c r="GC79" s="4"/>
      <c r="GD79" s="4"/>
      <c r="GE79" s="4"/>
      <c r="GF79" s="4"/>
      <c r="GG79" s="4"/>
      <c r="GH79" s="4"/>
      <c r="GI79" s="4"/>
      <c r="GJ79" s="4"/>
      <c r="GK79" s="4"/>
      <c r="GL79" s="4"/>
      <c r="GM79" s="4"/>
      <c r="GN79" s="4"/>
      <c r="GO79" s="4"/>
      <c r="GP79" s="4"/>
      <c r="GQ79" s="4"/>
      <c r="GR79" s="4"/>
      <c r="GS79" s="4"/>
      <c r="GT79" s="4"/>
      <c r="GU79" s="4"/>
      <c r="GV79" s="4"/>
      <c r="GW79" s="4"/>
      <c r="GX79" s="4"/>
      <c r="GY79" s="4"/>
      <c r="GZ79" s="4"/>
      <c r="HA79" s="4"/>
      <c r="HB79" s="4"/>
      <c r="HC79" s="4"/>
      <c r="HD79" s="4"/>
      <c r="HE79" s="4"/>
      <c r="HF79" s="4"/>
      <c r="HG79" s="4"/>
      <c r="HH79" s="4"/>
      <c r="HI79" s="4"/>
      <c r="HJ79" s="4"/>
      <c r="HK79" s="4"/>
      <c r="HL79" s="4"/>
      <c r="HM79" s="4"/>
      <c r="HN79" s="4"/>
      <c r="HO79" s="4"/>
      <c r="HP79" s="4"/>
      <c r="HQ79" s="4"/>
      <c r="HR79" s="4"/>
      <c r="HS79" s="4"/>
      <c r="HT79" s="4"/>
      <c r="HU79" s="4"/>
      <c r="HV79" s="4"/>
      <c r="HW79" s="4"/>
      <c r="HX79" s="4"/>
      <c r="HY79" s="4"/>
      <c r="HZ79" s="4"/>
      <c r="IA79" s="4"/>
      <c r="IB79" s="4"/>
      <c r="IC79" s="4"/>
      <c r="ID79" s="4"/>
      <c r="IE79" s="4"/>
      <c r="IF79" s="4"/>
      <c r="IG79" s="4"/>
      <c r="IH79" s="4"/>
      <c r="II79" s="4"/>
      <c r="IJ79" s="4"/>
      <c r="IK79" s="4"/>
      <c r="IL79" s="4"/>
      <c r="IM79" s="4"/>
      <c r="IN79" s="4"/>
      <c r="IO79" s="4"/>
      <c r="IP79" s="4"/>
      <c r="IQ79" s="4"/>
      <c r="IR79" s="4"/>
      <c r="IS79" s="4"/>
      <c r="IT79" s="4"/>
      <c r="IU79" s="4"/>
      <c r="IV79" s="4"/>
    </row>
    <row r="80" spans="1:256" x14ac:dyDescent="0.25">
      <c r="A80" s="4"/>
      <c r="B80" s="4"/>
      <c r="C80" s="4"/>
      <c r="D80" s="4"/>
      <c r="E80" s="4"/>
      <c r="F80" s="4"/>
      <c r="G80" s="4"/>
      <c r="H80" s="4"/>
      <c r="I80" s="4"/>
      <c r="J80" s="4"/>
      <c r="K80" s="4"/>
      <c r="L80" s="4"/>
      <c r="M80" s="4"/>
      <c r="N80" s="4"/>
      <c r="O80" s="4"/>
      <c r="P80" s="4"/>
      <c r="Q80" s="4"/>
      <c r="R80" s="4"/>
      <c r="S80" s="4"/>
      <c r="T80" s="4"/>
      <c r="U80" s="4"/>
      <c r="V80" s="4"/>
      <c r="W80" s="4"/>
      <c r="X80" s="4"/>
      <c r="Y80" s="4"/>
      <c r="Z80" s="4"/>
      <c r="AA80" s="4"/>
      <c r="AB80" s="4"/>
      <c r="AC80" s="4"/>
      <c r="AD80" s="4"/>
      <c r="AE80" s="4"/>
      <c r="AF80" s="4"/>
      <c r="AG80" s="4"/>
      <c r="AH80" s="4"/>
      <c r="AI80" s="4"/>
      <c r="AJ80" s="4"/>
      <c r="AK80" s="4"/>
      <c r="AL80" s="4"/>
      <c r="AM80" s="4"/>
      <c r="AN80" s="4"/>
      <c r="AO80" s="4"/>
      <c r="AP80" s="4"/>
      <c r="AQ80" s="4"/>
      <c r="AR80" s="4"/>
      <c r="AS80" s="4"/>
      <c r="AT80" s="4"/>
      <c r="AU80" s="4"/>
      <c r="AV80" s="4"/>
      <c r="AW80" s="4"/>
      <c r="AX80" s="4"/>
      <c r="AY80" s="4"/>
      <c r="AZ80" s="4"/>
      <c r="BA80" s="4"/>
      <c r="BB80" s="4"/>
      <c r="BC80" s="4"/>
      <c r="BD80" s="4"/>
      <c r="BE80" s="4"/>
      <c r="BF80" s="4"/>
      <c r="BG80" s="4"/>
      <c r="BH80" s="4"/>
      <c r="BI80" s="4"/>
      <c r="BJ80" s="4"/>
      <c r="BK80" s="4"/>
      <c r="BL80" s="4"/>
      <c r="BM80" s="4"/>
      <c r="BN80" s="4"/>
      <c r="BO80" s="4"/>
      <c r="BP80" s="4"/>
      <c r="BQ80" s="4"/>
      <c r="BR80" s="4"/>
      <c r="BS80" s="4"/>
      <c r="BT80" s="4"/>
      <c r="BU80" s="4"/>
      <c r="BV80" s="4"/>
      <c r="BW80" s="4"/>
      <c r="BX80" s="4"/>
      <c r="BY80" s="4"/>
      <c r="BZ80" s="4"/>
      <c r="CA80" s="4"/>
      <c r="CB80" s="4"/>
      <c r="CC80" s="4"/>
      <c r="CD80" s="4"/>
      <c r="CE80" s="4"/>
      <c r="CF80" s="4"/>
      <c r="CG80" s="4"/>
      <c r="CH80" s="4"/>
      <c r="CI80" s="4"/>
      <c r="CJ80" s="4"/>
      <c r="CK80" s="4"/>
      <c r="CL80" s="4"/>
      <c r="CM80" s="4"/>
      <c r="CN80" s="4"/>
      <c r="CO80" s="4"/>
      <c r="CP80" s="4"/>
      <c r="CQ80" s="4"/>
      <c r="CR80" s="4"/>
      <c r="CS80" s="4"/>
      <c r="CT80" s="4"/>
      <c r="CU80" s="4"/>
      <c r="CV80" s="4"/>
      <c r="CW80" s="4"/>
      <c r="CX80" s="4"/>
      <c r="CY80" s="4"/>
      <c r="CZ80" s="4"/>
      <c r="DA80" s="4"/>
      <c r="DB80" s="4"/>
      <c r="DC80" s="4"/>
      <c r="DD80" s="4"/>
      <c r="DE80" s="4"/>
      <c r="DF80" s="4"/>
      <c r="DG80" s="4"/>
      <c r="DH80" s="4"/>
      <c r="DI80" s="4"/>
      <c r="DJ80" s="4"/>
      <c r="DK80" s="4"/>
      <c r="DL80" s="4"/>
      <c r="DM80" s="4"/>
      <c r="DN80" s="4"/>
      <c r="DO80" s="4"/>
      <c r="DP80" s="4"/>
      <c r="DQ80" s="4"/>
      <c r="DR80" s="4"/>
      <c r="DS80" s="4"/>
      <c r="DT80" s="4"/>
      <c r="DU80" s="4"/>
      <c r="DV80" s="4"/>
      <c r="DW80" s="4"/>
      <c r="DX80" s="4"/>
      <c r="DY80" s="4"/>
      <c r="DZ80" s="4"/>
      <c r="EA80" s="4"/>
      <c r="EB80" s="4"/>
      <c r="EC80" s="4"/>
      <c r="ED80" s="4"/>
      <c r="EE80" s="4"/>
      <c r="EF80" s="4"/>
      <c r="EG80" s="4"/>
      <c r="EH80" s="4"/>
      <c r="EI80" s="4"/>
      <c r="EJ80" s="4"/>
      <c r="EK80" s="4"/>
      <c r="EL80" s="4"/>
      <c r="EM80" s="4"/>
      <c r="EN80" s="4"/>
      <c r="EO80" s="4"/>
      <c r="EP80" s="4"/>
      <c r="EQ80" s="4"/>
      <c r="ER80" s="4"/>
      <c r="ES80" s="4"/>
      <c r="ET80" s="4"/>
      <c r="EU80" s="4"/>
      <c r="EV80" s="4"/>
      <c r="EW80" s="4"/>
      <c r="EX80" s="4"/>
      <c r="EY80" s="4"/>
      <c r="EZ80" s="4"/>
      <c r="FA80" s="4"/>
      <c r="FB80" s="4"/>
      <c r="FC80" s="4"/>
      <c r="FD80" s="4"/>
      <c r="FE80" s="4"/>
      <c r="FF80" s="4"/>
      <c r="FG80" s="4"/>
      <c r="FH80" s="4"/>
      <c r="FI80" s="4"/>
      <c r="FJ80" s="4"/>
      <c r="FK80" s="4"/>
      <c r="FL80" s="4"/>
      <c r="FM80" s="4"/>
      <c r="FN80" s="4"/>
      <c r="FO80" s="4"/>
      <c r="FP80" s="4"/>
      <c r="FQ80" s="4"/>
      <c r="FR80" s="4"/>
      <c r="FS80" s="4"/>
      <c r="FT80" s="4"/>
      <c r="FU80" s="4"/>
      <c r="FV80" s="4"/>
      <c r="FW80" s="4"/>
      <c r="FX80" s="4"/>
      <c r="FY80" s="4"/>
      <c r="FZ80" s="4"/>
      <c r="GA80" s="4"/>
      <c r="GB80" s="4"/>
      <c r="GC80" s="4"/>
      <c r="GD80" s="4"/>
      <c r="GE80" s="4"/>
      <c r="GF80" s="4"/>
      <c r="GG80" s="4"/>
      <c r="GH80" s="4"/>
      <c r="GI80" s="4"/>
      <c r="GJ80" s="4"/>
      <c r="GK80" s="4"/>
      <c r="GL80" s="4"/>
      <c r="GM80" s="4"/>
      <c r="GN80" s="4"/>
      <c r="GO80" s="4"/>
      <c r="GP80" s="4"/>
      <c r="GQ80" s="4"/>
      <c r="GR80" s="4"/>
      <c r="GS80" s="4"/>
      <c r="GT80" s="4"/>
      <c r="GU80" s="4"/>
      <c r="GV80" s="4"/>
      <c r="GW80" s="4"/>
      <c r="GX80" s="4"/>
      <c r="GY80" s="4"/>
      <c r="GZ80" s="4"/>
      <c r="HA80" s="4"/>
      <c r="HB80" s="4"/>
      <c r="HC80" s="4"/>
      <c r="HD80" s="4"/>
      <c r="HE80" s="4"/>
      <c r="HF80" s="4"/>
      <c r="HG80" s="4"/>
      <c r="HH80" s="4"/>
      <c r="HI80" s="4"/>
      <c r="HJ80" s="4"/>
      <c r="HK80" s="4"/>
      <c r="HL80" s="4"/>
      <c r="HM80" s="4"/>
      <c r="HN80" s="4"/>
      <c r="HO80" s="4"/>
      <c r="HP80" s="4"/>
      <c r="HQ80" s="4"/>
      <c r="HR80" s="4"/>
      <c r="HS80" s="4"/>
      <c r="HT80" s="4"/>
      <c r="HU80" s="4"/>
      <c r="HV80" s="4"/>
      <c r="HW80" s="4"/>
      <c r="HX80" s="4"/>
      <c r="HY80" s="4"/>
      <c r="HZ80" s="4"/>
      <c r="IA80" s="4"/>
      <c r="IB80" s="4"/>
      <c r="IC80" s="4"/>
      <c r="ID80" s="4"/>
      <c r="IE80" s="4"/>
      <c r="IF80" s="4"/>
      <c r="IG80" s="4"/>
      <c r="IH80" s="4"/>
      <c r="II80" s="4"/>
      <c r="IJ80" s="4"/>
      <c r="IK80" s="4"/>
      <c r="IL80" s="4"/>
      <c r="IM80" s="4"/>
      <c r="IN80" s="4"/>
      <c r="IO80" s="4"/>
      <c r="IP80" s="4"/>
      <c r="IQ80" s="4"/>
      <c r="IR80" s="4"/>
      <c r="IS80" s="4"/>
      <c r="IT80" s="4"/>
      <c r="IU80" s="4"/>
      <c r="IV80" s="4"/>
    </row>
    <row r="81" spans="1:256" x14ac:dyDescent="0.25">
      <c r="A81" s="1" t="s">
        <v>75</v>
      </c>
      <c r="B81" s="4"/>
      <c r="C81" s="4"/>
      <c r="D81" s="4"/>
      <c r="E81" s="4"/>
      <c r="F81" s="4"/>
      <c r="G81" s="4"/>
      <c r="H81" s="4"/>
      <c r="I81" s="4"/>
      <c r="J81" s="4"/>
      <c r="K81" s="4"/>
      <c r="L81" s="4"/>
      <c r="M81" s="4"/>
      <c r="N81" s="4"/>
      <c r="O81" s="4"/>
      <c r="P81" s="4"/>
      <c r="Q81" s="4"/>
      <c r="R81" s="4"/>
      <c r="S81" s="4"/>
      <c r="T81" s="4"/>
      <c r="U81" s="4"/>
      <c r="V81" s="4"/>
      <c r="W81" s="4"/>
      <c r="X81" s="4"/>
      <c r="Y81" s="4"/>
      <c r="Z81" s="4"/>
      <c r="AA81" s="4"/>
      <c r="AB81" s="4"/>
      <c r="AC81" s="4"/>
      <c r="AD81" s="4"/>
      <c r="AE81" s="4"/>
      <c r="AF81" s="4"/>
      <c r="AG81" s="4"/>
      <c r="AH81" s="4"/>
      <c r="AI81" s="4"/>
      <c r="AJ81" s="4"/>
      <c r="AK81" s="4"/>
      <c r="AL81" s="4"/>
      <c r="AM81" s="4"/>
      <c r="AN81" s="4"/>
      <c r="AO81" s="4"/>
      <c r="AP81" s="4"/>
      <c r="AQ81" s="4"/>
      <c r="AR81" s="4"/>
      <c r="AS81" s="4"/>
      <c r="AT81" s="4"/>
      <c r="AU81" s="4"/>
      <c r="AV81" s="4"/>
      <c r="AW81" s="4"/>
      <c r="AX81" s="4"/>
      <c r="AY81" s="4"/>
      <c r="AZ81" s="4"/>
      <c r="BA81" s="4"/>
      <c r="BB81" s="4"/>
      <c r="BC81" s="4"/>
      <c r="BD81" s="4"/>
      <c r="BE81" s="4"/>
      <c r="BF81" s="4"/>
      <c r="BG81" s="4"/>
      <c r="BH81" s="4"/>
      <c r="BI81" s="4"/>
      <c r="BJ81" s="4"/>
      <c r="BK81" s="4"/>
      <c r="BL81" s="4"/>
      <c r="BM81" s="4"/>
      <c r="BN81" s="4"/>
      <c r="BO81" s="4"/>
      <c r="BP81" s="4"/>
      <c r="BQ81" s="4"/>
      <c r="BR81" s="4"/>
      <c r="BS81" s="4"/>
      <c r="BT81" s="4"/>
      <c r="BU81" s="4"/>
      <c r="BV81" s="4"/>
      <c r="BW81" s="4"/>
      <c r="BX81" s="4"/>
      <c r="BY81" s="4"/>
      <c r="BZ81" s="4"/>
      <c r="CA81" s="4"/>
      <c r="CB81" s="4"/>
      <c r="CC81" s="4"/>
      <c r="CD81" s="4"/>
      <c r="CE81" s="4"/>
      <c r="CF81" s="4"/>
      <c r="CG81" s="4"/>
      <c r="CH81" s="4"/>
      <c r="CI81" s="4"/>
      <c r="CJ81" s="4"/>
      <c r="CK81" s="4"/>
      <c r="CL81" s="4"/>
      <c r="CM81" s="4"/>
      <c r="CN81" s="4"/>
      <c r="CO81" s="4"/>
      <c r="CP81" s="4"/>
      <c r="CQ81" s="4"/>
      <c r="CR81" s="4"/>
      <c r="CS81" s="4"/>
      <c r="CT81" s="4"/>
      <c r="CU81" s="4"/>
      <c r="CV81" s="4"/>
      <c r="CW81" s="4"/>
      <c r="CX81" s="4"/>
      <c r="CY81" s="4"/>
      <c r="CZ81" s="4"/>
      <c r="DA81" s="4"/>
      <c r="DB81" s="4"/>
      <c r="DC81" s="4"/>
      <c r="DD81" s="4"/>
      <c r="DE81" s="4"/>
      <c r="DF81" s="4"/>
      <c r="DG81" s="4"/>
      <c r="DH81" s="4"/>
      <c r="DI81" s="4"/>
      <c r="DJ81" s="4"/>
      <c r="DK81" s="4"/>
      <c r="DL81" s="4"/>
      <c r="DM81" s="4"/>
      <c r="DN81" s="4"/>
      <c r="DO81" s="4"/>
      <c r="DP81" s="4"/>
      <c r="DQ81" s="4"/>
      <c r="DR81" s="4"/>
      <c r="DS81" s="4"/>
      <c r="DT81" s="4"/>
      <c r="DU81" s="4"/>
      <c r="DV81" s="4"/>
      <c r="DW81" s="4"/>
      <c r="DX81" s="4"/>
      <c r="DY81" s="4"/>
      <c r="DZ81" s="4"/>
      <c r="EA81" s="4"/>
      <c r="EB81" s="4"/>
      <c r="EC81" s="4"/>
      <c r="ED81" s="4"/>
      <c r="EE81" s="4"/>
      <c r="EF81" s="4"/>
      <c r="EG81" s="4"/>
      <c r="EH81" s="4"/>
      <c r="EI81" s="4"/>
      <c r="EJ81" s="4"/>
      <c r="EK81" s="4"/>
      <c r="EL81" s="4"/>
      <c r="EM81" s="4"/>
      <c r="EN81" s="4"/>
      <c r="EO81" s="4"/>
      <c r="EP81" s="4"/>
      <c r="EQ81" s="4"/>
      <c r="ER81" s="4"/>
      <c r="ES81" s="4"/>
      <c r="ET81" s="4"/>
      <c r="EU81" s="4"/>
      <c r="EV81" s="4"/>
      <c r="EW81" s="4"/>
      <c r="EX81" s="4"/>
      <c r="EY81" s="4"/>
      <c r="EZ81" s="4"/>
      <c r="FA81" s="4"/>
      <c r="FB81" s="4"/>
      <c r="FC81" s="4"/>
      <c r="FD81" s="4"/>
      <c r="FE81" s="4"/>
      <c r="FF81" s="4"/>
      <c r="FG81" s="4"/>
      <c r="FH81" s="4"/>
      <c r="FI81" s="4"/>
      <c r="FJ81" s="4"/>
      <c r="FK81" s="4"/>
      <c r="FL81" s="4"/>
      <c r="FM81" s="4"/>
      <c r="FN81" s="4"/>
      <c r="FO81" s="4"/>
      <c r="FP81" s="4"/>
      <c r="FQ81" s="4"/>
      <c r="FR81" s="4"/>
      <c r="FS81" s="4"/>
      <c r="FT81" s="4"/>
      <c r="FU81" s="4"/>
      <c r="FV81" s="4"/>
      <c r="FW81" s="4"/>
      <c r="FX81" s="4"/>
      <c r="FY81" s="4"/>
      <c r="FZ81" s="4"/>
      <c r="GA81" s="4"/>
      <c r="GB81" s="4"/>
      <c r="GC81" s="4"/>
      <c r="GD81" s="4"/>
      <c r="GE81" s="4"/>
      <c r="GF81" s="4"/>
      <c r="GG81" s="4"/>
      <c r="GH81" s="4"/>
      <c r="GI81" s="4"/>
      <c r="GJ81" s="4"/>
      <c r="GK81" s="4"/>
      <c r="GL81" s="4"/>
      <c r="GM81" s="4"/>
      <c r="GN81" s="4"/>
      <c r="GO81" s="4"/>
      <c r="GP81" s="4"/>
      <c r="GQ81" s="4"/>
      <c r="GR81" s="4"/>
      <c r="GS81" s="4"/>
      <c r="GT81" s="4"/>
      <c r="GU81" s="4"/>
      <c r="GV81" s="4"/>
      <c r="GW81" s="4"/>
      <c r="GX81" s="4"/>
      <c r="GY81" s="4"/>
      <c r="GZ81" s="4"/>
      <c r="HA81" s="4"/>
      <c r="HB81" s="4"/>
      <c r="HC81" s="4"/>
      <c r="HD81" s="4"/>
      <c r="HE81" s="4"/>
      <c r="HF81" s="4"/>
      <c r="HG81" s="4"/>
      <c r="HH81" s="4"/>
      <c r="HI81" s="4"/>
      <c r="HJ81" s="4"/>
      <c r="HK81" s="4"/>
      <c r="HL81" s="4"/>
      <c r="HM81" s="4"/>
      <c r="HN81" s="4"/>
      <c r="HO81" s="4"/>
      <c r="HP81" s="4"/>
      <c r="HQ81" s="4"/>
      <c r="HR81" s="4"/>
      <c r="HS81" s="4"/>
      <c r="HT81" s="4"/>
      <c r="HU81" s="4"/>
      <c r="HV81" s="4"/>
      <c r="HW81" s="4"/>
      <c r="HX81" s="4"/>
      <c r="HY81" s="4"/>
      <c r="HZ81" s="4"/>
      <c r="IA81" s="4"/>
      <c r="IB81" s="4"/>
      <c r="IC81" s="4"/>
      <c r="ID81" s="4"/>
      <c r="IE81" s="4"/>
      <c r="IF81" s="4"/>
      <c r="IG81" s="4"/>
      <c r="IH81" s="4"/>
      <c r="II81" s="4"/>
      <c r="IJ81" s="4"/>
      <c r="IK81" s="4"/>
      <c r="IL81" s="4"/>
      <c r="IM81" s="4"/>
      <c r="IN81" s="4"/>
      <c r="IO81" s="4"/>
      <c r="IP81" s="4"/>
      <c r="IQ81" s="4"/>
      <c r="IR81" s="4"/>
      <c r="IS81" s="4"/>
      <c r="IT81" s="4"/>
      <c r="IU81" s="4"/>
      <c r="IV81" s="4"/>
    </row>
    <row r="82" spans="1:256" x14ac:dyDescent="0.25">
      <c r="A82" s="48" t="s">
        <v>216</v>
      </c>
      <c r="B82" s="4"/>
      <c r="C82" s="4"/>
      <c r="D82" s="4"/>
      <c r="E82" s="4"/>
      <c r="F82" s="4"/>
      <c r="G82" s="4"/>
      <c r="H82" s="4"/>
      <c r="I82" s="4"/>
      <c r="J82" s="4"/>
      <c r="K82" s="4"/>
      <c r="L82" s="4"/>
      <c r="M82" s="4"/>
      <c r="N82" s="4"/>
      <c r="O82" s="4"/>
      <c r="P82" s="4"/>
      <c r="Q82" s="4"/>
      <c r="R82" s="4"/>
      <c r="S82" s="4"/>
      <c r="T82" s="4"/>
      <c r="U82" s="4"/>
      <c r="V82" s="4"/>
      <c r="W82" s="4"/>
      <c r="X82" s="4"/>
      <c r="Y82" s="4"/>
      <c r="Z82" s="4"/>
      <c r="AA82" s="4"/>
      <c r="AB82" s="4"/>
      <c r="AC82" s="4"/>
      <c r="AD82" s="4"/>
      <c r="AE82" s="4"/>
      <c r="AF82" s="4"/>
      <c r="AG82" s="4"/>
      <c r="AH82" s="4"/>
      <c r="AI82" s="4"/>
      <c r="AJ82" s="4"/>
      <c r="AK82" s="4"/>
      <c r="AL82" s="4"/>
      <c r="AM82" s="4"/>
      <c r="AN82" s="4"/>
      <c r="AO82" s="4"/>
      <c r="AP82" s="4"/>
      <c r="AQ82" s="4"/>
      <c r="AR82" s="4"/>
      <c r="AS82" s="4"/>
      <c r="AT82" s="4"/>
      <c r="AU82" s="4"/>
      <c r="AV82" s="4"/>
      <c r="AW82" s="4"/>
      <c r="AX82" s="4"/>
      <c r="AY82" s="4"/>
      <c r="AZ82" s="4"/>
      <c r="BA82" s="4"/>
      <c r="BB82" s="4"/>
      <c r="BC82" s="4"/>
      <c r="BD82" s="4"/>
      <c r="BE82" s="4"/>
      <c r="BF82" s="4"/>
      <c r="BG82" s="4"/>
      <c r="BH82" s="4"/>
      <c r="BI82" s="4"/>
      <c r="BJ82" s="4"/>
      <c r="BK82" s="4"/>
      <c r="BL82" s="4"/>
      <c r="BM82" s="4"/>
      <c r="BN82" s="4"/>
      <c r="BO82" s="4"/>
      <c r="BP82" s="4"/>
      <c r="BQ82" s="4"/>
      <c r="BR82" s="4"/>
      <c r="BS82" s="4"/>
      <c r="BT82" s="4"/>
      <c r="BU82" s="4"/>
      <c r="BV82" s="4"/>
      <c r="BW82" s="4"/>
      <c r="BX82" s="4"/>
      <c r="BY82" s="4"/>
      <c r="BZ82" s="4"/>
      <c r="CA82" s="4"/>
      <c r="CB82" s="4"/>
      <c r="CC82" s="4"/>
      <c r="CD82" s="4"/>
      <c r="CE82" s="4"/>
      <c r="CF82" s="4"/>
      <c r="CG82" s="4"/>
      <c r="CH82" s="4"/>
      <c r="CI82" s="4"/>
      <c r="CJ82" s="4"/>
      <c r="CK82" s="4"/>
      <c r="CL82" s="4"/>
      <c r="CM82" s="4"/>
      <c r="CN82" s="4"/>
      <c r="CO82" s="4"/>
      <c r="CP82" s="4"/>
      <c r="CQ82" s="4"/>
      <c r="CR82" s="4"/>
      <c r="CS82" s="4"/>
      <c r="CT82" s="4"/>
      <c r="CU82" s="4"/>
      <c r="CV82" s="4"/>
      <c r="CW82" s="4"/>
      <c r="CX82" s="4"/>
      <c r="CY82" s="4"/>
      <c r="CZ82" s="4"/>
      <c r="DA82" s="4"/>
      <c r="DB82" s="4"/>
      <c r="DC82" s="4"/>
      <c r="DD82" s="4"/>
      <c r="DE82" s="4"/>
      <c r="DF82" s="4"/>
      <c r="DG82" s="4"/>
      <c r="DH82" s="4"/>
      <c r="DI82" s="4"/>
      <c r="DJ82" s="4"/>
      <c r="DK82" s="4"/>
      <c r="DL82" s="4"/>
      <c r="DM82" s="4"/>
      <c r="DN82" s="4"/>
      <c r="DO82" s="4"/>
      <c r="DP82" s="4"/>
      <c r="DQ82" s="4"/>
      <c r="DR82" s="4"/>
      <c r="DS82" s="4"/>
      <c r="DT82" s="4"/>
      <c r="DU82" s="4"/>
      <c r="DV82" s="4"/>
      <c r="DW82" s="4"/>
      <c r="DX82" s="4"/>
      <c r="DY82" s="4"/>
      <c r="DZ82" s="4"/>
      <c r="EA82" s="4"/>
      <c r="EB82" s="4"/>
      <c r="EC82" s="4"/>
      <c r="ED82" s="4"/>
      <c r="EE82" s="4"/>
      <c r="EF82" s="4"/>
      <c r="EG82" s="4"/>
      <c r="EH82" s="4"/>
      <c r="EI82" s="4"/>
      <c r="EJ82" s="4"/>
      <c r="EK82" s="4"/>
      <c r="EL82" s="4"/>
      <c r="EM82" s="4"/>
      <c r="EN82" s="4"/>
      <c r="EO82" s="4"/>
      <c r="EP82" s="4"/>
      <c r="EQ82" s="4"/>
      <c r="ER82" s="4"/>
      <c r="ES82" s="4"/>
      <c r="ET82" s="4"/>
      <c r="EU82" s="4"/>
      <c r="EV82" s="4"/>
      <c r="EW82" s="4"/>
      <c r="EX82" s="4"/>
      <c r="EY82" s="4"/>
      <c r="EZ82" s="4"/>
      <c r="FA82" s="4"/>
      <c r="FB82" s="4"/>
      <c r="FC82" s="4"/>
      <c r="FD82" s="4"/>
      <c r="FE82" s="4"/>
      <c r="FF82" s="4"/>
      <c r="FG82" s="4"/>
      <c r="FH82" s="4"/>
      <c r="FI82" s="4"/>
      <c r="FJ82" s="4"/>
      <c r="FK82" s="4"/>
      <c r="FL82" s="4"/>
      <c r="FM82" s="4"/>
      <c r="FN82" s="4"/>
      <c r="FO82" s="4"/>
      <c r="FP82" s="4"/>
      <c r="FQ82" s="4"/>
      <c r="FR82" s="4"/>
      <c r="FS82" s="4"/>
      <c r="FT82" s="4"/>
      <c r="FU82" s="4"/>
      <c r="FV82" s="4"/>
      <c r="FW82" s="4"/>
      <c r="FX82" s="4"/>
      <c r="FY82" s="4"/>
      <c r="FZ82" s="4"/>
      <c r="GA82" s="4"/>
      <c r="GB82" s="4"/>
      <c r="GC82" s="4"/>
      <c r="GD82" s="4"/>
      <c r="GE82" s="4"/>
      <c r="GF82" s="4"/>
      <c r="GG82" s="4"/>
      <c r="GH82" s="4"/>
      <c r="GI82" s="4"/>
      <c r="GJ82" s="4"/>
      <c r="GK82" s="4"/>
      <c r="GL82" s="4"/>
      <c r="GM82" s="4"/>
      <c r="GN82" s="4"/>
      <c r="GO82" s="4"/>
      <c r="GP82" s="4"/>
      <c r="GQ82" s="4"/>
      <c r="GR82" s="4"/>
      <c r="GS82" s="4"/>
      <c r="GT82" s="4"/>
      <c r="GU82" s="4"/>
      <c r="GV82" s="4"/>
      <c r="GW82" s="4"/>
      <c r="GX82" s="4"/>
      <c r="GY82" s="4"/>
      <c r="GZ82" s="4"/>
      <c r="HA82" s="4"/>
      <c r="HB82" s="4"/>
      <c r="HC82" s="4"/>
      <c r="HD82" s="4"/>
      <c r="HE82" s="4"/>
      <c r="HF82" s="4"/>
      <c r="HG82" s="4"/>
      <c r="HH82" s="4"/>
      <c r="HI82" s="4"/>
      <c r="HJ82" s="4"/>
      <c r="HK82" s="4"/>
      <c r="HL82" s="4"/>
      <c r="HM82" s="4"/>
      <c r="HN82" s="4"/>
      <c r="HO82" s="4"/>
      <c r="HP82" s="4"/>
      <c r="HQ82" s="4"/>
      <c r="HR82" s="4"/>
      <c r="HS82" s="4"/>
      <c r="HT82" s="4"/>
      <c r="HU82" s="4"/>
      <c r="HV82" s="4"/>
      <c r="HW82" s="4"/>
      <c r="HX82" s="4"/>
      <c r="HY82" s="4"/>
      <c r="HZ82" s="4"/>
      <c r="IA82" s="4"/>
      <c r="IB82" s="4"/>
      <c r="IC82" s="4"/>
      <c r="ID82" s="4"/>
      <c r="IE82" s="4"/>
      <c r="IF82" s="4"/>
      <c r="IG82" s="4"/>
      <c r="IH82" s="4"/>
      <c r="II82" s="4"/>
      <c r="IJ82" s="4"/>
      <c r="IK82" s="4"/>
      <c r="IL82" s="4"/>
      <c r="IM82" s="4"/>
      <c r="IN82" s="4"/>
      <c r="IO82" s="4"/>
      <c r="IP82" s="4"/>
      <c r="IQ82" s="4"/>
      <c r="IR82" s="4"/>
      <c r="IS82" s="4"/>
      <c r="IT82" s="4"/>
      <c r="IU82" s="4"/>
      <c r="IV82" s="4"/>
    </row>
    <row r="83" spans="1:256" x14ac:dyDescent="0.25">
      <c r="A83" s="48" t="s">
        <v>217</v>
      </c>
      <c r="B83" s="4"/>
      <c r="C83" s="4"/>
      <c r="D83" s="4"/>
      <c r="E83" s="4"/>
      <c r="F83" s="4"/>
      <c r="G83" s="4"/>
      <c r="H83" s="4"/>
      <c r="I83" s="4"/>
      <c r="J83" s="4"/>
      <c r="K83" s="4"/>
      <c r="L83" s="4"/>
      <c r="M83" s="4"/>
      <c r="N83" s="4"/>
      <c r="O83" s="4"/>
      <c r="P83" s="4"/>
      <c r="Q83" s="4"/>
      <c r="R83" s="4"/>
      <c r="S83" s="4"/>
      <c r="T83" s="4"/>
      <c r="U83" s="4"/>
      <c r="V83" s="4"/>
      <c r="W83" s="4"/>
      <c r="X83" s="4"/>
      <c r="Y83" s="4"/>
      <c r="Z83" s="4"/>
      <c r="AA83" s="4"/>
      <c r="AB83" s="4"/>
      <c r="AC83" s="4"/>
      <c r="AD83" s="4"/>
      <c r="AE83" s="4"/>
      <c r="AF83" s="4"/>
      <c r="AG83" s="4"/>
      <c r="AH83" s="4"/>
      <c r="AI83" s="4"/>
      <c r="AJ83" s="4"/>
      <c r="AK83" s="4"/>
      <c r="AL83" s="4"/>
      <c r="AM83" s="4"/>
      <c r="AN83" s="4"/>
      <c r="AO83" s="4"/>
      <c r="AP83" s="4"/>
      <c r="AQ83" s="4"/>
      <c r="AR83" s="4"/>
      <c r="AS83" s="4"/>
      <c r="AT83" s="4"/>
      <c r="AU83" s="4"/>
      <c r="AV83" s="4"/>
      <c r="AW83" s="4"/>
      <c r="AX83" s="4"/>
      <c r="AY83" s="4"/>
      <c r="AZ83" s="4"/>
      <c r="BA83" s="4"/>
      <c r="BB83" s="4"/>
      <c r="BC83" s="4"/>
      <c r="BD83" s="4"/>
      <c r="BE83" s="4"/>
      <c r="BF83" s="4"/>
      <c r="BG83" s="4"/>
      <c r="BH83" s="4"/>
      <c r="BI83" s="4"/>
      <c r="BJ83" s="4"/>
      <c r="BK83" s="4"/>
      <c r="BL83" s="4"/>
      <c r="BM83" s="4"/>
      <c r="BN83" s="4"/>
      <c r="BO83" s="4"/>
      <c r="BP83" s="4"/>
      <c r="BQ83" s="4"/>
      <c r="BR83" s="4"/>
      <c r="BS83" s="4"/>
      <c r="BT83" s="4"/>
      <c r="BU83" s="4"/>
      <c r="BV83" s="4"/>
      <c r="BW83" s="4"/>
      <c r="BX83" s="4"/>
      <c r="BY83" s="4"/>
      <c r="BZ83" s="4"/>
      <c r="CA83" s="4"/>
      <c r="CB83" s="4"/>
      <c r="CC83" s="4"/>
      <c r="CD83" s="4"/>
      <c r="CE83" s="4"/>
      <c r="CF83" s="4"/>
      <c r="CG83" s="4"/>
      <c r="CH83" s="4"/>
      <c r="CI83" s="4"/>
      <c r="CJ83" s="4"/>
      <c r="CK83" s="4"/>
      <c r="CL83" s="4"/>
      <c r="CM83" s="4"/>
      <c r="CN83" s="4"/>
      <c r="CO83" s="4"/>
      <c r="CP83" s="4"/>
      <c r="CQ83" s="4"/>
      <c r="CR83" s="4"/>
      <c r="CS83" s="4"/>
      <c r="CT83" s="4"/>
      <c r="CU83" s="4"/>
      <c r="CV83" s="4"/>
      <c r="CW83" s="4"/>
      <c r="CX83" s="4"/>
      <c r="CY83" s="4"/>
      <c r="CZ83" s="4"/>
      <c r="DA83" s="4"/>
      <c r="DB83" s="4"/>
      <c r="DC83" s="4"/>
      <c r="DD83" s="4"/>
      <c r="DE83" s="4"/>
      <c r="DF83" s="4"/>
      <c r="DG83" s="4"/>
      <c r="DH83" s="4"/>
      <c r="DI83" s="4"/>
      <c r="DJ83" s="4"/>
      <c r="DK83" s="4"/>
      <c r="DL83" s="4"/>
      <c r="DM83" s="4"/>
      <c r="DN83" s="4"/>
      <c r="DO83" s="4"/>
      <c r="DP83" s="4"/>
      <c r="DQ83" s="4"/>
      <c r="DR83" s="4"/>
      <c r="DS83" s="4"/>
      <c r="DT83" s="4"/>
      <c r="DU83" s="4"/>
      <c r="DV83" s="4"/>
      <c r="DW83" s="4"/>
      <c r="DX83" s="4"/>
      <c r="DY83" s="4"/>
      <c r="DZ83" s="4"/>
      <c r="EA83" s="4"/>
      <c r="EB83" s="4"/>
      <c r="EC83" s="4"/>
      <c r="ED83" s="4"/>
      <c r="EE83" s="4"/>
      <c r="EF83" s="4"/>
      <c r="EG83" s="4"/>
      <c r="EH83" s="4"/>
      <c r="EI83" s="4"/>
      <c r="EJ83" s="4"/>
      <c r="EK83" s="4"/>
      <c r="EL83" s="4"/>
      <c r="EM83" s="4"/>
      <c r="EN83" s="4"/>
      <c r="EO83" s="4"/>
      <c r="EP83" s="4"/>
      <c r="EQ83" s="4"/>
      <c r="ER83" s="4"/>
      <c r="ES83" s="4"/>
      <c r="ET83" s="4"/>
      <c r="EU83" s="4"/>
      <c r="EV83" s="4"/>
      <c r="EW83" s="4"/>
      <c r="EX83" s="4"/>
      <c r="EY83" s="4"/>
      <c r="EZ83" s="4"/>
      <c r="FA83" s="4"/>
      <c r="FB83" s="4"/>
      <c r="FC83" s="4"/>
      <c r="FD83" s="4"/>
      <c r="FE83" s="4"/>
      <c r="FF83" s="4"/>
      <c r="FG83" s="4"/>
      <c r="FH83" s="4"/>
      <c r="FI83" s="4"/>
      <c r="FJ83" s="4"/>
      <c r="FK83" s="4"/>
      <c r="FL83" s="4"/>
      <c r="FM83" s="4"/>
      <c r="FN83" s="4"/>
      <c r="FO83" s="4"/>
      <c r="FP83" s="4"/>
      <c r="FQ83" s="4"/>
      <c r="FR83" s="4"/>
      <c r="FS83" s="4"/>
      <c r="FT83" s="4"/>
      <c r="FU83" s="4"/>
      <c r="FV83" s="4"/>
      <c r="FW83" s="4"/>
      <c r="FX83" s="4"/>
      <c r="FY83" s="4"/>
      <c r="FZ83" s="4"/>
      <c r="GA83" s="4"/>
      <c r="GB83" s="4"/>
      <c r="GC83" s="4"/>
      <c r="GD83" s="4"/>
      <c r="GE83" s="4"/>
      <c r="GF83" s="4"/>
      <c r="GG83" s="4"/>
      <c r="GH83" s="4"/>
      <c r="GI83" s="4"/>
      <c r="GJ83" s="4"/>
      <c r="GK83" s="4"/>
      <c r="GL83" s="4"/>
      <c r="GM83" s="4"/>
      <c r="GN83" s="4"/>
      <c r="GO83" s="4"/>
      <c r="GP83" s="4"/>
      <c r="GQ83" s="4"/>
      <c r="GR83" s="4"/>
      <c r="GS83" s="4"/>
      <c r="GT83" s="4"/>
      <c r="GU83" s="4"/>
      <c r="GV83" s="4"/>
      <c r="GW83" s="4"/>
      <c r="GX83" s="4"/>
      <c r="GY83" s="4"/>
      <c r="GZ83" s="4"/>
      <c r="HA83" s="4"/>
      <c r="HB83" s="4"/>
      <c r="HC83" s="4"/>
      <c r="HD83" s="4"/>
      <c r="HE83" s="4"/>
      <c r="HF83" s="4"/>
      <c r="HG83" s="4"/>
      <c r="HH83" s="4"/>
      <c r="HI83" s="4"/>
      <c r="HJ83" s="4"/>
      <c r="HK83" s="4"/>
      <c r="HL83" s="4"/>
      <c r="HM83" s="4"/>
      <c r="HN83" s="4"/>
      <c r="HO83" s="4"/>
      <c r="HP83" s="4"/>
      <c r="HQ83" s="4"/>
      <c r="HR83" s="4"/>
      <c r="HS83" s="4"/>
      <c r="HT83" s="4"/>
      <c r="HU83" s="4"/>
      <c r="HV83" s="4"/>
      <c r="HW83" s="4"/>
      <c r="HX83" s="4"/>
      <c r="HY83" s="4"/>
      <c r="HZ83" s="4"/>
      <c r="IA83" s="4"/>
      <c r="IB83" s="4"/>
      <c r="IC83" s="4"/>
      <c r="ID83" s="4"/>
      <c r="IE83" s="4"/>
      <c r="IF83" s="4"/>
      <c r="IG83" s="4"/>
      <c r="IH83" s="4"/>
      <c r="II83" s="4"/>
      <c r="IJ83" s="4"/>
      <c r="IK83" s="4"/>
      <c r="IL83" s="4"/>
      <c r="IM83" s="4"/>
      <c r="IN83" s="4"/>
      <c r="IO83" s="4"/>
      <c r="IP83" s="4"/>
      <c r="IQ83" s="4"/>
      <c r="IR83" s="4"/>
      <c r="IS83" s="4"/>
      <c r="IT83" s="4"/>
      <c r="IU83" s="4"/>
      <c r="IV83" s="4"/>
    </row>
    <row r="84" spans="1:256" x14ac:dyDescent="0.25">
      <c r="A84" s="48" t="s">
        <v>218</v>
      </c>
      <c r="B84" s="4"/>
      <c r="C84" s="4"/>
      <c r="D84" s="4"/>
      <c r="E84" s="4"/>
      <c r="F84" s="4"/>
      <c r="G84" s="4"/>
      <c r="H84" s="4"/>
      <c r="I84" s="4"/>
      <c r="J84" s="4"/>
      <c r="K84" s="4"/>
      <c r="L84" s="4"/>
      <c r="M84" s="4"/>
      <c r="N84" s="4"/>
      <c r="O84" s="4"/>
      <c r="P84" s="4"/>
      <c r="Q84" s="4"/>
      <c r="R84" s="4"/>
      <c r="S84" s="4"/>
      <c r="T84" s="4"/>
      <c r="U84" s="4"/>
      <c r="V84" s="4"/>
      <c r="W84" s="4"/>
      <c r="X84" s="4"/>
      <c r="Y84" s="4"/>
      <c r="Z84" s="4"/>
      <c r="AA84" s="4"/>
      <c r="AB84" s="4"/>
      <c r="AC84" s="4"/>
      <c r="AD84" s="4"/>
      <c r="AE84" s="4"/>
      <c r="AF84" s="4"/>
      <c r="AG84" s="4"/>
      <c r="AH84" s="4"/>
      <c r="AI84" s="4"/>
      <c r="AJ84" s="4"/>
      <c r="AK84" s="4"/>
      <c r="AL84" s="4"/>
      <c r="AM84" s="4"/>
      <c r="AN84" s="4"/>
      <c r="AO84" s="4"/>
      <c r="AP84" s="4"/>
      <c r="AQ84" s="4"/>
      <c r="AR84" s="4"/>
      <c r="AS84" s="4"/>
      <c r="AT84" s="4"/>
      <c r="AU84" s="4"/>
      <c r="AV84" s="4"/>
      <c r="AW84" s="4"/>
      <c r="AX84" s="4"/>
      <c r="AY84" s="4"/>
      <c r="AZ84" s="4"/>
      <c r="BA84" s="4"/>
      <c r="BB84" s="4"/>
      <c r="BC84" s="4"/>
      <c r="BD84" s="4"/>
      <c r="BE84" s="4"/>
      <c r="BF84" s="4"/>
      <c r="BG84" s="4"/>
      <c r="BH84" s="4"/>
      <c r="BI84" s="4"/>
      <c r="BJ84" s="4"/>
      <c r="BK84" s="4"/>
      <c r="BL84" s="4"/>
      <c r="BM84" s="4"/>
      <c r="BN84" s="4"/>
      <c r="BO84" s="4"/>
      <c r="BP84" s="4"/>
      <c r="BQ84" s="4"/>
      <c r="BR84" s="4"/>
      <c r="BS84" s="4"/>
      <c r="BT84" s="4"/>
      <c r="BU84" s="4"/>
      <c r="BV84" s="4"/>
      <c r="BW84" s="4"/>
      <c r="BX84" s="4"/>
      <c r="BY84" s="4"/>
      <c r="BZ84" s="4"/>
      <c r="CA84" s="4"/>
      <c r="CB84" s="4"/>
      <c r="CC84" s="4"/>
      <c r="CD84" s="4"/>
      <c r="CE84" s="4"/>
      <c r="CF84" s="4"/>
      <c r="CG84" s="4"/>
      <c r="CH84" s="4"/>
      <c r="CI84" s="4"/>
      <c r="CJ84" s="4"/>
      <c r="CK84" s="4"/>
      <c r="CL84" s="4"/>
      <c r="CM84" s="4"/>
      <c r="CN84" s="4"/>
      <c r="CO84" s="4"/>
      <c r="CP84" s="4"/>
      <c r="CQ84" s="4"/>
      <c r="CR84" s="4"/>
      <c r="CS84" s="4"/>
      <c r="CT84" s="4"/>
      <c r="CU84" s="4"/>
      <c r="CV84" s="4"/>
      <c r="CW84" s="4"/>
      <c r="CX84" s="4"/>
      <c r="CY84" s="4"/>
      <c r="CZ84" s="4"/>
      <c r="DA84" s="4"/>
      <c r="DB84" s="4"/>
      <c r="DC84" s="4"/>
      <c r="DD84" s="4"/>
      <c r="DE84" s="4"/>
      <c r="DF84" s="4"/>
      <c r="DG84" s="4"/>
      <c r="DH84" s="4"/>
      <c r="DI84" s="4"/>
      <c r="DJ84" s="4"/>
      <c r="DK84" s="4"/>
      <c r="DL84" s="4"/>
      <c r="DM84" s="4"/>
      <c r="DN84" s="4"/>
      <c r="DO84" s="4"/>
      <c r="DP84" s="4"/>
      <c r="DQ84" s="4"/>
      <c r="DR84" s="4"/>
      <c r="DS84" s="4"/>
      <c r="DT84" s="4"/>
      <c r="DU84" s="4"/>
      <c r="DV84" s="4"/>
      <c r="DW84" s="4"/>
      <c r="DX84" s="4"/>
      <c r="DY84" s="4"/>
      <c r="DZ84" s="4"/>
      <c r="EA84" s="4"/>
      <c r="EB84" s="4"/>
      <c r="EC84" s="4"/>
      <c r="ED84" s="4"/>
      <c r="EE84" s="4"/>
      <c r="EF84" s="4"/>
      <c r="EG84" s="4"/>
      <c r="EH84" s="4"/>
      <c r="EI84" s="4"/>
      <c r="EJ84" s="4"/>
      <c r="EK84" s="4"/>
      <c r="EL84" s="4"/>
      <c r="EM84" s="4"/>
      <c r="EN84" s="4"/>
      <c r="EO84" s="4"/>
      <c r="EP84" s="4"/>
      <c r="EQ84" s="4"/>
      <c r="ER84" s="4"/>
      <c r="ES84" s="4"/>
      <c r="ET84" s="4"/>
      <c r="EU84" s="4"/>
      <c r="EV84" s="4"/>
      <c r="EW84" s="4"/>
      <c r="EX84" s="4"/>
      <c r="EY84" s="4"/>
      <c r="EZ84" s="4"/>
      <c r="FA84" s="4"/>
      <c r="FB84" s="4"/>
      <c r="FC84" s="4"/>
      <c r="FD84" s="4"/>
      <c r="FE84" s="4"/>
      <c r="FF84" s="4"/>
      <c r="FG84" s="4"/>
      <c r="FH84" s="4"/>
      <c r="FI84" s="4"/>
      <c r="FJ84" s="4"/>
      <c r="FK84" s="4"/>
      <c r="FL84" s="4"/>
      <c r="FM84" s="4"/>
      <c r="FN84" s="4"/>
      <c r="FO84" s="4"/>
      <c r="FP84" s="4"/>
      <c r="FQ84" s="4"/>
      <c r="FR84" s="4"/>
      <c r="FS84" s="4"/>
      <c r="FT84" s="4"/>
      <c r="FU84" s="4"/>
      <c r="FV84" s="4"/>
      <c r="FW84" s="4"/>
      <c r="FX84" s="4"/>
      <c r="FY84" s="4"/>
      <c r="FZ84" s="4"/>
      <c r="GA84" s="4"/>
      <c r="GB84" s="4"/>
      <c r="GC84" s="4"/>
      <c r="GD84" s="4"/>
      <c r="GE84" s="4"/>
      <c r="GF84" s="4"/>
      <c r="GG84" s="4"/>
      <c r="GH84" s="4"/>
      <c r="GI84" s="4"/>
      <c r="GJ84" s="4"/>
      <c r="GK84" s="4"/>
      <c r="GL84" s="4"/>
      <c r="GM84" s="4"/>
      <c r="GN84" s="4"/>
      <c r="GO84" s="4"/>
      <c r="GP84" s="4"/>
      <c r="GQ84" s="4"/>
      <c r="GR84" s="4"/>
      <c r="GS84" s="4"/>
      <c r="GT84" s="4"/>
      <c r="GU84" s="4"/>
      <c r="GV84" s="4"/>
      <c r="GW84" s="4"/>
      <c r="GX84" s="4"/>
      <c r="GY84" s="4"/>
      <c r="GZ84" s="4"/>
      <c r="HA84" s="4"/>
      <c r="HB84" s="4"/>
      <c r="HC84" s="4"/>
      <c r="HD84" s="4"/>
      <c r="HE84" s="4"/>
      <c r="HF84" s="4"/>
      <c r="HG84" s="4"/>
      <c r="HH84" s="4"/>
      <c r="HI84" s="4"/>
      <c r="HJ84" s="4"/>
      <c r="HK84" s="4"/>
      <c r="HL84" s="4"/>
      <c r="HM84" s="4"/>
      <c r="HN84" s="4"/>
      <c r="HO84" s="4"/>
      <c r="HP84" s="4"/>
      <c r="HQ84" s="4"/>
      <c r="HR84" s="4"/>
      <c r="HS84" s="4"/>
      <c r="HT84" s="4"/>
      <c r="HU84" s="4"/>
      <c r="HV84" s="4"/>
      <c r="HW84" s="4"/>
      <c r="HX84" s="4"/>
      <c r="HY84" s="4"/>
      <c r="HZ84" s="4"/>
      <c r="IA84" s="4"/>
      <c r="IB84" s="4"/>
      <c r="IC84" s="4"/>
      <c r="ID84" s="4"/>
      <c r="IE84" s="4"/>
      <c r="IF84" s="4"/>
      <c r="IG84" s="4"/>
      <c r="IH84" s="4"/>
      <c r="II84" s="4"/>
      <c r="IJ84" s="4"/>
      <c r="IK84" s="4"/>
      <c r="IL84" s="4"/>
      <c r="IM84" s="4"/>
      <c r="IN84" s="4"/>
      <c r="IO84" s="4"/>
      <c r="IP84" s="4"/>
      <c r="IQ84" s="4"/>
      <c r="IR84" s="4"/>
      <c r="IS84" s="4"/>
      <c r="IT84" s="4"/>
      <c r="IU84" s="4"/>
      <c r="IV84" s="4"/>
    </row>
    <row r="85" spans="1:256" x14ac:dyDescent="0.25">
      <c r="A85" s="48"/>
      <c r="B85" s="4"/>
      <c r="C85" s="4"/>
      <c r="D85" s="4"/>
      <c r="E85" s="4"/>
      <c r="F85" s="4"/>
      <c r="G85" s="4"/>
      <c r="H85" s="4"/>
      <c r="I85" s="4"/>
      <c r="J85" s="4"/>
      <c r="K85" s="4"/>
      <c r="L85" s="4"/>
      <c r="M85" s="4"/>
      <c r="N85" s="4"/>
      <c r="O85" s="4"/>
      <c r="P85" s="4"/>
      <c r="Q85" s="4"/>
      <c r="R85" s="4"/>
      <c r="S85" s="4"/>
      <c r="T85" s="4"/>
      <c r="U85" s="4"/>
      <c r="V85" s="4"/>
      <c r="W85" s="4"/>
      <c r="X85" s="4"/>
      <c r="Y85" s="4"/>
      <c r="Z85" s="4"/>
      <c r="AA85" s="4"/>
      <c r="AB85" s="4"/>
      <c r="AC85" s="4"/>
      <c r="AD85" s="4"/>
      <c r="AE85" s="4"/>
      <c r="AF85" s="4"/>
      <c r="AG85" s="4"/>
      <c r="AH85" s="4"/>
      <c r="AI85" s="4"/>
      <c r="AJ85" s="4"/>
      <c r="AK85" s="4"/>
      <c r="AL85" s="4"/>
      <c r="AM85" s="4"/>
      <c r="AN85" s="4"/>
      <c r="AO85" s="4"/>
      <c r="AP85" s="4"/>
      <c r="AQ85" s="4"/>
      <c r="AR85" s="4"/>
      <c r="AS85" s="4"/>
      <c r="AT85" s="4"/>
      <c r="AU85" s="4"/>
      <c r="AV85" s="4"/>
      <c r="AW85" s="4"/>
      <c r="AX85" s="4"/>
      <c r="AY85" s="4"/>
      <c r="AZ85" s="4"/>
      <c r="BA85" s="4"/>
      <c r="BB85" s="4"/>
      <c r="BC85" s="4"/>
      <c r="BD85" s="4"/>
      <c r="BE85" s="4"/>
      <c r="BF85" s="4"/>
      <c r="BG85" s="4"/>
      <c r="BH85" s="4"/>
      <c r="BI85" s="4"/>
      <c r="BJ85" s="4"/>
      <c r="BK85" s="4"/>
      <c r="BL85" s="4"/>
      <c r="BM85" s="4"/>
      <c r="BN85" s="4"/>
      <c r="BO85" s="4"/>
      <c r="BP85" s="4"/>
      <c r="BQ85" s="4"/>
      <c r="BR85" s="4"/>
      <c r="BS85" s="4"/>
      <c r="BT85" s="4"/>
      <c r="BU85" s="4"/>
      <c r="BV85" s="4"/>
      <c r="BW85" s="4"/>
      <c r="BX85" s="4"/>
      <c r="BY85" s="4"/>
      <c r="BZ85" s="4"/>
      <c r="CA85" s="4"/>
      <c r="CB85" s="4"/>
      <c r="CC85" s="4"/>
      <c r="CD85" s="4"/>
      <c r="CE85" s="4"/>
      <c r="CF85" s="4"/>
      <c r="CG85" s="4"/>
      <c r="CH85" s="4"/>
      <c r="CI85" s="4"/>
      <c r="CJ85" s="4"/>
      <c r="CK85" s="4"/>
      <c r="CL85" s="4"/>
      <c r="CM85" s="4"/>
      <c r="CN85" s="4"/>
      <c r="CO85" s="4"/>
      <c r="CP85" s="4"/>
      <c r="CQ85" s="4"/>
      <c r="CR85" s="4"/>
      <c r="CS85" s="4"/>
      <c r="CT85" s="4"/>
      <c r="CU85" s="4"/>
      <c r="CV85" s="4"/>
      <c r="CW85" s="4"/>
      <c r="CX85" s="4"/>
      <c r="CY85" s="4"/>
      <c r="CZ85" s="4"/>
      <c r="DA85" s="4"/>
      <c r="DB85" s="4"/>
      <c r="DC85" s="4"/>
      <c r="DD85" s="4"/>
      <c r="DE85" s="4"/>
      <c r="DF85" s="4"/>
      <c r="DG85" s="4"/>
      <c r="DH85" s="4"/>
      <c r="DI85" s="4"/>
      <c r="DJ85" s="4"/>
      <c r="DK85" s="4"/>
      <c r="DL85" s="4"/>
      <c r="DM85" s="4"/>
      <c r="DN85" s="4"/>
      <c r="DO85" s="4"/>
      <c r="DP85" s="4"/>
      <c r="DQ85" s="4"/>
      <c r="DR85" s="4"/>
      <c r="DS85" s="4"/>
      <c r="DT85" s="4"/>
      <c r="DU85" s="4"/>
      <c r="DV85" s="4"/>
      <c r="DW85" s="4"/>
      <c r="DX85" s="4"/>
      <c r="DY85" s="4"/>
      <c r="DZ85" s="4"/>
      <c r="EA85" s="4"/>
      <c r="EB85" s="4"/>
      <c r="EC85" s="4"/>
      <c r="ED85" s="4"/>
      <c r="EE85" s="4"/>
      <c r="EF85" s="4"/>
      <c r="EG85" s="4"/>
      <c r="EH85" s="4"/>
      <c r="EI85" s="4"/>
      <c r="EJ85" s="4"/>
      <c r="EK85" s="4"/>
      <c r="EL85" s="4"/>
      <c r="EM85" s="4"/>
      <c r="EN85" s="4"/>
      <c r="EO85" s="4"/>
      <c r="EP85" s="4"/>
      <c r="EQ85" s="4"/>
      <c r="ER85" s="4"/>
      <c r="ES85" s="4"/>
      <c r="ET85" s="4"/>
      <c r="EU85" s="4"/>
      <c r="EV85" s="4"/>
      <c r="EW85" s="4"/>
      <c r="EX85" s="4"/>
      <c r="EY85" s="4"/>
      <c r="EZ85" s="4"/>
      <c r="FA85" s="4"/>
      <c r="FB85" s="4"/>
      <c r="FC85" s="4"/>
      <c r="FD85" s="4"/>
      <c r="FE85" s="4"/>
      <c r="FF85" s="4"/>
      <c r="FG85" s="4"/>
      <c r="FH85" s="4"/>
      <c r="FI85" s="4"/>
      <c r="FJ85" s="4"/>
      <c r="FK85" s="4"/>
      <c r="FL85" s="4"/>
      <c r="FM85" s="4"/>
      <c r="FN85" s="4"/>
      <c r="FO85" s="4"/>
      <c r="FP85" s="4"/>
      <c r="FQ85" s="4"/>
      <c r="FR85" s="4"/>
      <c r="FS85" s="4"/>
      <c r="FT85" s="4"/>
      <c r="FU85" s="4"/>
      <c r="FV85" s="4"/>
      <c r="FW85" s="4"/>
      <c r="FX85" s="4"/>
      <c r="FY85" s="4"/>
      <c r="FZ85" s="4"/>
      <c r="GA85" s="4"/>
      <c r="GB85" s="4"/>
      <c r="GC85" s="4"/>
      <c r="GD85" s="4"/>
      <c r="GE85" s="4"/>
      <c r="GF85" s="4"/>
      <c r="GG85" s="4"/>
      <c r="GH85" s="4"/>
      <c r="GI85" s="4"/>
      <c r="GJ85" s="4"/>
      <c r="GK85" s="4"/>
      <c r="GL85" s="4"/>
      <c r="GM85" s="4"/>
      <c r="GN85" s="4"/>
      <c r="GO85" s="4"/>
      <c r="GP85" s="4"/>
      <c r="GQ85" s="4"/>
      <c r="GR85" s="4"/>
      <c r="GS85" s="4"/>
      <c r="GT85" s="4"/>
      <c r="GU85" s="4"/>
      <c r="GV85" s="4"/>
      <c r="GW85" s="4"/>
      <c r="GX85" s="4"/>
      <c r="GY85" s="4"/>
      <c r="GZ85" s="4"/>
      <c r="HA85" s="4"/>
      <c r="HB85" s="4"/>
      <c r="HC85" s="4"/>
      <c r="HD85" s="4"/>
      <c r="HE85" s="4"/>
      <c r="HF85" s="4"/>
      <c r="HG85" s="4"/>
      <c r="HH85" s="4"/>
      <c r="HI85" s="4"/>
      <c r="HJ85" s="4"/>
      <c r="HK85" s="4"/>
      <c r="HL85" s="4"/>
      <c r="HM85" s="4"/>
      <c r="HN85" s="4"/>
      <c r="HO85" s="4"/>
      <c r="HP85" s="4"/>
      <c r="HQ85" s="4"/>
      <c r="HR85" s="4"/>
      <c r="HS85" s="4"/>
      <c r="HT85" s="4"/>
      <c r="HU85" s="4"/>
      <c r="HV85" s="4"/>
      <c r="HW85" s="4"/>
      <c r="HX85" s="4"/>
      <c r="HY85" s="4"/>
      <c r="HZ85" s="4"/>
      <c r="IA85" s="4"/>
      <c r="IB85" s="4"/>
      <c r="IC85" s="4"/>
      <c r="ID85" s="4"/>
      <c r="IE85" s="4"/>
      <c r="IF85" s="4"/>
      <c r="IG85" s="4"/>
      <c r="IH85" s="4"/>
      <c r="II85" s="4"/>
      <c r="IJ85" s="4"/>
      <c r="IK85" s="4"/>
      <c r="IL85" s="4"/>
      <c r="IM85" s="4"/>
      <c r="IN85" s="4"/>
      <c r="IO85" s="4"/>
      <c r="IP85" s="4"/>
      <c r="IQ85" s="4"/>
      <c r="IR85" s="4"/>
      <c r="IS85" s="4"/>
      <c r="IT85" s="4"/>
      <c r="IU85" s="4"/>
      <c r="IV85" s="4"/>
    </row>
    <row r="86" spans="1:256" x14ac:dyDescent="0.25">
      <c r="A86" s="47" t="s">
        <v>70</v>
      </c>
      <c r="B86" s="10"/>
      <c r="C86" s="10"/>
      <c r="D86" s="10"/>
      <c r="E86" s="1"/>
      <c r="F86" s="1"/>
    </row>
    <row r="87" spans="1:256" x14ac:dyDescent="0.25">
      <c r="A87" s="11" t="s">
        <v>71</v>
      </c>
      <c r="B87" s="1"/>
      <c r="C87" s="1"/>
      <c r="D87" s="1"/>
      <c r="E87" s="1"/>
      <c r="F87" s="1"/>
    </row>
    <row r="88" spans="1:256" x14ac:dyDescent="0.25">
      <c r="A88" s="48" t="s">
        <v>209</v>
      </c>
      <c r="B88" s="1"/>
      <c r="C88" s="1"/>
      <c r="D88" s="1"/>
      <c r="E88" s="1"/>
      <c r="F88" s="1"/>
    </row>
    <row r="89" spans="1:256" x14ac:dyDescent="0.25">
      <c r="A89" s="48" t="s">
        <v>79</v>
      </c>
      <c r="B89" s="1"/>
      <c r="C89" s="1"/>
      <c r="D89" s="1"/>
      <c r="E89" s="1"/>
      <c r="F89" s="1"/>
    </row>
    <row r="90" spans="1:256" x14ac:dyDescent="0.25">
      <c r="A90" s="1"/>
      <c r="B90" s="1"/>
      <c r="C90" s="1"/>
      <c r="D90" s="1"/>
      <c r="E90" s="1"/>
      <c r="F90" s="1"/>
    </row>
    <row r="91" spans="1:256" x14ac:dyDescent="0.25">
      <c r="A91" s="1"/>
      <c r="B91" s="1"/>
      <c r="C91" s="1"/>
      <c r="D91" s="1"/>
      <c r="E91" s="1"/>
      <c r="F91" s="1"/>
    </row>
    <row r="92" spans="1:256" x14ac:dyDescent="0.25">
      <c r="A92" s="125"/>
      <c r="B92" s="128" t="s">
        <v>88</v>
      </c>
      <c r="C92" s="131" t="s">
        <v>87</v>
      </c>
      <c r="D92" s="123"/>
      <c r="E92" s="1"/>
      <c r="F92" s="1"/>
    </row>
    <row r="93" spans="1:256" x14ac:dyDescent="0.25">
      <c r="A93" s="126"/>
      <c r="B93" s="129" t="s">
        <v>80</v>
      </c>
      <c r="C93" s="54">
        <f>+Common!A307</f>
        <v>218</v>
      </c>
      <c r="D93" s="123"/>
      <c r="E93" s="1"/>
      <c r="F93" s="1"/>
    </row>
    <row r="94" spans="1:256" x14ac:dyDescent="0.25">
      <c r="A94" s="127"/>
      <c r="B94" s="130" t="s">
        <v>1101</v>
      </c>
      <c r="C94" s="54" t="str">
        <f>+'Logical Map by Meter'!A278</f>
        <v>Latching Alarm Counters - Phase 3</v>
      </c>
      <c r="D94" s="123"/>
      <c r="E94" s="1"/>
      <c r="F94" s="1"/>
    </row>
    <row r="95" spans="1:256" x14ac:dyDescent="0.25">
      <c r="A95" s="125"/>
      <c r="B95" s="128" t="s">
        <v>81</v>
      </c>
      <c r="C95" s="132">
        <f>SUM(C93:C94)</f>
        <v>218</v>
      </c>
      <c r="D95" s="123"/>
      <c r="E95" s="1"/>
      <c r="F95" s="1"/>
    </row>
    <row r="96" spans="1:256" x14ac:dyDescent="0.25">
      <c r="A96" s="10"/>
      <c r="B96" s="1"/>
      <c r="C96" s="1"/>
      <c r="D96" s="1"/>
      <c r="E96" s="1"/>
      <c r="F96" s="1"/>
    </row>
    <row r="97" spans="1:6" x14ac:dyDescent="0.25">
      <c r="A97" s="11" t="s">
        <v>189</v>
      </c>
      <c r="B97" s="1"/>
      <c r="C97" s="1"/>
      <c r="D97" s="1"/>
      <c r="E97" s="1"/>
      <c r="F97" s="1"/>
    </row>
    <row r="98" spans="1:6" x14ac:dyDescent="0.25">
      <c r="A98" s="11" t="s">
        <v>188</v>
      </c>
      <c r="B98" s="1"/>
      <c r="C98" s="1"/>
      <c r="D98" s="1"/>
      <c r="E98" s="1"/>
      <c r="F98" s="1"/>
    </row>
    <row r="99" spans="1:6" x14ac:dyDescent="0.25">
      <c r="A99" s="11" t="s">
        <v>682</v>
      </c>
    </row>
    <row r="100" spans="1:6" x14ac:dyDescent="0.25">
      <c r="A100" s="1"/>
    </row>
    <row r="101" spans="1:6" x14ac:dyDescent="0.25">
      <c r="A101" s="1"/>
    </row>
    <row r="102" spans="1:6" x14ac:dyDescent="0.25">
      <c r="A102" s="1"/>
    </row>
  </sheetData>
  <customSheetViews>
    <customSheetView guid="{EF2666CB-028C-4B20-89E7-828937B644BE}" scale="130" showGridLines="0" topLeftCell="A15">
      <selection activeCell="A30" sqref="A30"/>
      <pageMargins left="0.5" right="0.5" top="1" bottom="1" header="0.5" footer="0.5"/>
      <pageSetup scale="70" orientation="portrait" r:id="rId1"/>
      <headerFooter alignWithMargins="0">
        <oddHeader>&amp;L&amp;"Arial,Bold"&amp;20E30 SERIES MODBUS POINT MAP</oddHeader>
      </headerFooter>
    </customSheetView>
    <customSheetView guid="{18FD01A1-5CC9-4614-B50D-F79B9A34C3E0}" showGridLines="0" topLeftCell="A10">
      <selection activeCell="A30" sqref="A30"/>
      <pageMargins left="0.5" right="0.5" top="1" bottom="1" header="0.5" footer="0.5"/>
      <pageSetup scale="70" orientation="portrait" r:id="rId2"/>
      <headerFooter alignWithMargins="0">
        <oddHeader>&amp;L&amp;"Arial,Bold"&amp;20E30 SERIES MODBUS POINT MAP</oddHeader>
      </headerFooter>
    </customSheetView>
  </customSheetViews>
  <mergeCells count="1">
    <mergeCell ref="A54:M54"/>
  </mergeCells>
  <phoneticPr fontId="0" type="noConversion"/>
  <pageMargins left="0.5" right="0.5" top="1" bottom="1" header="0.5" footer="0.5"/>
  <pageSetup scale="70" orientation="portrait" r:id="rId3"/>
  <headerFooter alignWithMargins="0">
    <oddHeader>&amp;L&amp;"Arial,Bold"&amp;20E30 SERIES MODBUS POINT MAP</oddHead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308"/>
  <sheetViews>
    <sheetView showGridLines="0" zoomScale="75" zoomScaleNormal="75" zoomScaleSheetLayoutView="50" workbookViewId="0">
      <pane ySplit="3" topLeftCell="A4" activePane="bottomLeft" state="frozen"/>
      <selection pane="bottomLeft" activeCell="A307" sqref="A307"/>
    </sheetView>
  </sheetViews>
  <sheetFormatPr defaultColWidth="9.109375" defaultRowHeight="13.2" outlineLevelCol="1" x14ac:dyDescent="0.25"/>
  <cols>
    <col min="1" max="1" width="10.44140625" style="1" bestFit="1" customWidth="1"/>
    <col min="2" max="2" width="9.33203125" style="1" bestFit="1" customWidth="1"/>
    <col min="3" max="3" width="5.33203125" style="1" customWidth="1"/>
    <col min="4" max="4" width="4.33203125" style="1" customWidth="1"/>
    <col min="5" max="7" width="6.88671875" style="1" customWidth="1" outlineLevel="1"/>
    <col min="8" max="8" width="7.6640625" style="9" customWidth="1" outlineLevel="1"/>
    <col min="9" max="9" width="55" style="92" customWidth="1"/>
    <col min="10" max="10" width="38.5546875" style="1" customWidth="1" outlineLevel="1"/>
    <col min="11" max="11" width="9.33203125" style="1" customWidth="1" outlineLevel="1"/>
    <col min="12" max="12" width="15.109375" style="1" customWidth="1" outlineLevel="1"/>
    <col min="13" max="13" width="12.109375" style="1" customWidth="1" outlineLevel="1"/>
    <col min="14" max="14" width="41.109375" style="1" customWidth="1"/>
    <col min="15" max="15" width="12" style="9" bestFit="1" customWidth="1"/>
    <col min="16" max="16" width="16.109375" style="9" bestFit="1" customWidth="1"/>
    <col min="17" max="16384" width="9.109375" style="9"/>
  </cols>
  <sheetData>
    <row r="1" spans="1:16" s="5" customFormat="1" ht="15" customHeight="1" x14ac:dyDescent="0.25">
      <c r="A1" s="43"/>
      <c r="B1" s="43"/>
      <c r="C1" s="43"/>
      <c r="D1" s="43"/>
      <c r="E1" s="43"/>
      <c r="F1" s="43"/>
      <c r="G1" s="43"/>
      <c r="I1" s="152"/>
      <c r="J1" s="43"/>
      <c r="K1" s="43"/>
      <c r="L1" s="43"/>
      <c r="M1" s="43"/>
      <c r="N1" s="43"/>
    </row>
    <row r="2" spans="1:16" s="5" customFormat="1" x14ac:dyDescent="0.25">
      <c r="A2" s="153"/>
      <c r="B2" s="153"/>
      <c r="C2" s="153"/>
      <c r="D2" s="153"/>
      <c r="E2" s="153"/>
      <c r="F2" s="153"/>
      <c r="G2" s="153"/>
      <c r="H2" s="154"/>
      <c r="I2" s="155" t="s">
        <v>413</v>
      </c>
      <c r="J2" s="43"/>
      <c r="K2" s="43"/>
      <c r="L2" s="43"/>
      <c r="M2" s="43"/>
      <c r="N2" s="156" t="s">
        <v>414</v>
      </c>
      <c r="O2" s="154"/>
      <c r="P2" s="154"/>
    </row>
    <row r="3" spans="1:16" s="83" customFormat="1" ht="59.25" customHeight="1" x14ac:dyDescent="0.25">
      <c r="A3" s="108" t="s">
        <v>89</v>
      </c>
      <c r="B3" s="108" t="s">
        <v>901</v>
      </c>
      <c r="C3" s="107" t="s">
        <v>1</v>
      </c>
      <c r="D3" s="107" t="s">
        <v>3</v>
      </c>
      <c r="E3" s="106" t="s">
        <v>201</v>
      </c>
      <c r="F3" s="106" t="s">
        <v>202</v>
      </c>
      <c r="G3" s="106" t="s">
        <v>203</v>
      </c>
      <c r="H3" s="108" t="s">
        <v>204</v>
      </c>
      <c r="I3" s="108" t="s">
        <v>2</v>
      </c>
      <c r="J3" s="108" t="s">
        <v>409</v>
      </c>
      <c r="K3" s="108" t="s">
        <v>410</v>
      </c>
      <c r="L3" s="108" t="s">
        <v>411</v>
      </c>
      <c r="M3" s="108" t="s">
        <v>412</v>
      </c>
      <c r="N3" s="108" t="s">
        <v>645</v>
      </c>
      <c r="O3" s="108" t="s">
        <v>57</v>
      </c>
      <c r="P3" s="108" t="s">
        <v>20</v>
      </c>
    </row>
    <row r="4" spans="1:16" s="5" customFormat="1" x14ac:dyDescent="0.25">
      <c r="A4" s="17"/>
      <c r="B4" s="17"/>
      <c r="C4" s="17"/>
      <c r="D4" s="17"/>
      <c r="E4" s="17"/>
      <c r="F4" s="17"/>
      <c r="G4" s="17"/>
      <c r="H4" s="17"/>
      <c r="I4" s="85"/>
      <c r="J4" s="17"/>
      <c r="K4" s="17"/>
      <c r="L4" s="17"/>
      <c r="M4" s="17"/>
      <c r="N4" s="17"/>
      <c r="O4" s="17"/>
    </row>
    <row r="5" spans="1:16" s="13" customFormat="1" ht="21" x14ac:dyDescent="0.4">
      <c r="A5" s="18" t="s">
        <v>175</v>
      </c>
      <c r="B5" s="10"/>
      <c r="C5" s="10"/>
      <c r="D5" s="10"/>
      <c r="F5" s="10"/>
      <c r="G5" s="10"/>
      <c r="H5" s="11"/>
      <c r="I5" s="86"/>
      <c r="J5" s="10"/>
      <c r="K5" s="10"/>
      <c r="L5" s="10"/>
      <c r="M5" s="10"/>
      <c r="N5" s="10"/>
      <c r="O5" s="11"/>
    </row>
    <row r="6" spans="1:16" x14ac:dyDescent="0.25">
      <c r="A6" s="6"/>
      <c r="B6" s="6" t="s">
        <v>681</v>
      </c>
      <c r="C6" s="6" t="s">
        <v>4</v>
      </c>
      <c r="D6" s="6" t="s">
        <v>3</v>
      </c>
      <c r="E6" s="6">
        <v>1</v>
      </c>
      <c r="F6" s="6"/>
      <c r="G6" s="6"/>
      <c r="H6" s="6"/>
      <c r="I6" s="87" t="s">
        <v>6</v>
      </c>
      <c r="J6" s="6" t="s">
        <v>438</v>
      </c>
      <c r="K6" s="6" t="s">
        <v>440</v>
      </c>
      <c r="L6" s="6" t="s">
        <v>432</v>
      </c>
      <c r="M6" s="6">
        <v>1</v>
      </c>
      <c r="N6" s="6" t="s">
        <v>647</v>
      </c>
      <c r="O6" s="6"/>
      <c r="P6" s="8"/>
    </row>
    <row r="7" spans="1:16" x14ac:dyDescent="0.25">
      <c r="A7" s="6"/>
      <c r="B7" s="6" t="s">
        <v>681</v>
      </c>
      <c r="C7" s="6" t="s">
        <v>4</v>
      </c>
      <c r="D7" s="6" t="s">
        <v>3</v>
      </c>
      <c r="E7" s="6">
        <f>E6+1</f>
        <v>2</v>
      </c>
      <c r="F7" s="6"/>
      <c r="G7" s="6"/>
      <c r="H7" s="6"/>
      <c r="I7" s="87" t="s">
        <v>7</v>
      </c>
      <c r="J7" s="6" t="s">
        <v>439</v>
      </c>
      <c r="K7" s="6" t="s">
        <v>441</v>
      </c>
      <c r="L7" s="6" t="s">
        <v>432</v>
      </c>
      <c r="M7" s="6">
        <v>1</v>
      </c>
      <c r="N7" s="6" t="s">
        <v>648</v>
      </c>
      <c r="O7" s="6"/>
      <c r="P7" s="8"/>
    </row>
    <row r="8" spans="1:16" x14ac:dyDescent="0.25">
      <c r="A8" s="6"/>
      <c r="B8" s="6" t="s">
        <v>681</v>
      </c>
      <c r="C8" s="6" t="s">
        <v>4</v>
      </c>
      <c r="D8" s="6" t="s">
        <v>3</v>
      </c>
      <c r="E8" s="6">
        <f>E7+1</f>
        <v>3</v>
      </c>
      <c r="F8" s="6"/>
      <c r="G8" s="6"/>
      <c r="H8" s="6"/>
      <c r="I8" s="87" t="s">
        <v>15</v>
      </c>
      <c r="J8" s="6" t="s">
        <v>15</v>
      </c>
      <c r="K8" s="6" t="s">
        <v>442</v>
      </c>
      <c r="L8" s="6" t="s">
        <v>432</v>
      </c>
      <c r="M8" s="6">
        <v>1</v>
      </c>
      <c r="N8" s="6" t="s">
        <v>649</v>
      </c>
      <c r="O8" s="6"/>
      <c r="P8" s="8"/>
    </row>
    <row r="9" spans="1:16" x14ac:dyDescent="0.25">
      <c r="A9" s="6"/>
      <c r="B9" s="6" t="s">
        <v>681</v>
      </c>
      <c r="C9" s="6" t="s">
        <v>4</v>
      </c>
      <c r="D9" s="6" t="s">
        <v>3</v>
      </c>
      <c r="E9" s="6">
        <f>E8+1</f>
        <v>4</v>
      </c>
      <c r="F9" s="6"/>
      <c r="G9" s="6"/>
      <c r="H9" s="6"/>
      <c r="I9" s="87" t="s">
        <v>16</v>
      </c>
      <c r="J9" s="6" t="s">
        <v>16</v>
      </c>
      <c r="K9" s="6" t="s">
        <v>443</v>
      </c>
      <c r="L9" s="6" t="s">
        <v>432</v>
      </c>
      <c r="M9" s="6">
        <v>1</v>
      </c>
      <c r="N9" s="6" t="s">
        <v>650</v>
      </c>
      <c r="O9" s="6"/>
      <c r="P9" s="8"/>
    </row>
    <row r="10" spans="1:16" x14ac:dyDescent="0.25">
      <c r="A10" s="46"/>
      <c r="B10" s="23" t="s">
        <v>681</v>
      </c>
      <c r="C10" s="23" t="s">
        <v>4</v>
      </c>
      <c r="D10" s="23" t="s">
        <v>3</v>
      </c>
      <c r="E10" s="23">
        <f>E9+1</f>
        <v>5</v>
      </c>
      <c r="F10" s="23"/>
      <c r="G10" s="23"/>
      <c r="H10" s="23"/>
      <c r="I10" s="88" t="s">
        <v>186</v>
      </c>
      <c r="J10" s="62" t="s">
        <v>186</v>
      </c>
      <c r="K10" s="62" t="s">
        <v>444</v>
      </c>
      <c r="L10" s="62" t="s">
        <v>432</v>
      </c>
      <c r="M10" s="62">
        <v>1</v>
      </c>
      <c r="N10" s="62" t="s">
        <v>651</v>
      </c>
      <c r="O10" s="23"/>
      <c r="P10" s="28"/>
    </row>
    <row r="11" spans="1:16" x14ac:dyDescent="0.25">
      <c r="A11" s="44"/>
      <c r="B11" s="30"/>
      <c r="C11" s="30"/>
      <c r="D11" s="30"/>
      <c r="E11" s="30"/>
      <c r="F11" s="30"/>
      <c r="G11" s="30"/>
      <c r="H11" s="29"/>
      <c r="I11" s="109" t="s">
        <v>889</v>
      </c>
      <c r="J11" s="63"/>
      <c r="K11" s="63"/>
      <c r="L11" s="63"/>
      <c r="M11" s="63"/>
      <c r="N11" s="63"/>
      <c r="O11" s="29"/>
      <c r="P11" s="31"/>
    </row>
    <row r="12" spans="1:16" ht="12.75" customHeight="1" x14ac:dyDescent="0.25">
      <c r="A12" s="45"/>
      <c r="B12" s="15"/>
      <c r="C12" s="15"/>
      <c r="D12" s="15"/>
      <c r="E12" s="15"/>
      <c r="F12" s="15"/>
      <c r="G12" s="15"/>
      <c r="H12" s="16"/>
      <c r="I12" s="110" t="s">
        <v>890</v>
      </c>
      <c r="J12" s="64"/>
      <c r="K12" s="64"/>
      <c r="L12" s="64"/>
      <c r="M12" s="64"/>
      <c r="N12" s="64"/>
      <c r="O12" s="16"/>
      <c r="P12" s="24"/>
    </row>
    <row r="13" spans="1:16" s="13" customFormat="1" x14ac:dyDescent="0.25">
      <c r="A13" s="10"/>
      <c r="B13" s="10"/>
      <c r="C13" s="10"/>
      <c r="D13" s="10"/>
      <c r="E13" s="10"/>
      <c r="F13" s="10"/>
      <c r="G13" s="10"/>
      <c r="H13" s="11"/>
      <c r="I13" s="86"/>
      <c r="J13" s="10"/>
      <c r="K13" s="10"/>
      <c r="L13" s="10"/>
      <c r="M13" s="10"/>
      <c r="N13" s="10"/>
      <c r="O13" s="11"/>
    </row>
    <row r="14" spans="1:16" s="13" customFormat="1" ht="21" x14ac:dyDescent="0.4">
      <c r="A14" s="18" t="s">
        <v>176</v>
      </c>
      <c r="B14" s="10"/>
      <c r="C14" s="10"/>
      <c r="D14" s="10"/>
      <c r="F14" s="10"/>
      <c r="G14" s="10"/>
      <c r="H14" s="11"/>
      <c r="I14" s="86"/>
      <c r="J14" s="10"/>
      <c r="K14" s="10"/>
      <c r="L14" s="10"/>
      <c r="M14" s="10"/>
      <c r="N14" s="10"/>
      <c r="O14" s="11"/>
    </row>
    <row r="15" spans="1:16" s="68" customFormat="1" x14ac:dyDescent="0.25">
      <c r="A15" s="20" t="s">
        <v>753</v>
      </c>
      <c r="B15" s="67"/>
      <c r="C15" s="67"/>
      <c r="D15" s="67"/>
      <c r="E15" s="69"/>
      <c r="F15" s="67"/>
      <c r="G15" s="67"/>
      <c r="H15" s="67"/>
      <c r="I15" s="103"/>
      <c r="J15" s="67"/>
      <c r="K15" s="67"/>
      <c r="L15" s="67"/>
      <c r="M15" s="67"/>
      <c r="N15" s="67"/>
      <c r="O15" s="67"/>
      <c r="P15" s="67"/>
    </row>
    <row r="16" spans="1:16" s="68" customFormat="1" ht="12.75" customHeight="1" x14ac:dyDescent="0.25">
      <c r="A16" s="36"/>
      <c r="B16" s="39" t="s">
        <v>681</v>
      </c>
      <c r="C16" s="36" t="s">
        <v>1</v>
      </c>
      <c r="D16" s="36" t="s">
        <v>3</v>
      </c>
      <c r="E16" s="36">
        <f>+E10+1</f>
        <v>6</v>
      </c>
      <c r="F16" s="36"/>
      <c r="G16" s="36"/>
      <c r="H16" s="36"/>
      <c r="I16" s="97" t="s">
        <v>174</v>
      </c>
      <c r="J16" s="163" t="s">
        <v>468</v>
      </c>
      <c r="K16" s="163" t="s">
        <v>469</v>
      </c>
      <c r="L16" s="163" t="s">
        <v>432</v>
      </c>
      <c r="M16" s="163">
        <v>1</v>
      </c>
      <c r="N16" s="163" t="s">
        <v>652</v>
      </c>
      <c r="O16" s="36"/>
      <c r="P16" s="39">
        <v>2</v>
      </c>
    </row>
    <row r="17" spans="1:16" s="147" customFormat="1" x14ac:dyDescent="0.25">
      <c r="A17" s="37"/>
      <c r="B17" s="37"/>
      <c r="C17" s="37"/>
      <c r="D17" s="37"/>
      <c r="E17" s="37"/>
      <c r="F17" s="37"/>
      <c r="G17" s="37"/>
      <c r="H17" s="37"/>
      <c r="I17" s="124" t="s">
        <v>754</v>
      </c>
      <c r="J17" s="37"/>
      <c r="K17" s="37"/>
      <c r="L17" s="37"/>
      <c r="M17" s="37"/>
      <c r="N17" s="37"/>
      <c r="O17" s="37"/>
      <c r="P17" s="19"/>
    </row>
    <row r="18" spans="1:16" x14ac:dyDescent="0.25">
      <c r="A18" s="32"/>
      <c r="B18" s="23" t="s">
        <v>681</v>
      </c>
      <c r="C18" s="32" t="s">
        <v>1</v>
      </c>
      <c r="D18" s="32" t="s">
        <v>3</v>
      </c>
      <c r="E18" s="32">
        <f>+E16+1</f>
        <v>7</v>
      </c>
      <c r="F18" s="32"/>
      <c r="G18" s="32"/>
      <c r="H18" s="32"/>
      <c r="I18" s="89" t="s">
        <v>101</v>
      </c>
      <c r="J18" s="23"/>
      <c r="K18" s="23"/>
      <c r="L18" s="23"/>
      <c r="M18" s="23"/>
      <c r="N18" s="23"/>
      <c r="O18" s="32"/>
      <c r="P18" s="32" t="s">
        <v>646</v>
      </c>
    </row>
    <row r="19" spans="1:16" s="5" customFormat="1" x14ac:dyDescent="0.25">
      <c r="A19" s="33"/>
      <c r="B19" s="33"/>
      <c r="C19" s="33"/>
      <c r="D19" s="33"/>
      <c r="E19" s="30" t="s">
        <v>45</v>
      </c>
      <c r="F19" s="33"/>
      <c r="G19" s="33"/>
      <c r="H19" s="33"/>
      <c r="I19" s="90" t="s">
        <v>210</v>
      </c>
      <c r="J19" s="33"/>
      <c r="K19" s="33"/>
      <c r="L19" s="33"/>
      <c r="M19" s="33"/>
      <c r="N19" s="33"/>
      <c r="O19" s="33"/>
      <c r="P19" s="33"/>
    </row>
    <row r="20" spans="1:16" s="5" customFormat="1" x14ac:dyDescent="0.25">
      <c r="A20" s="33"/>
      <c r="B20" s="33"/>
      <c r="C20" s="33"/>
      <c r="D20" s="33"/>
      <c r="E20" s="29">
        <f>+E18+64-1</f>
        <v>70</v>
      </c>
      <c r="F20" s="33"/>
      <c r="G20" s="33"/>
      <c r="H20" s="33"/>
      <c r="I20" s="90" t="s">
        <v>211</v>
      </c>
      <c r="J20" s="33"/>
      <c r="K20" s="33"/>
      <c r="L20" s="33"/>
      <c r="M20" s="33"/>
      <c r="N20" s="33"/>
      <c r="O20" s="33"/>
      <c r="P20" s="33"/>
    </row>
    <row r="21" spans="1:16" s="5" customFormat="1" x14ac:dyDescent="0.25">
      <c r="A21" s="33"/>
      <c r="B21" s="33"/>
      <c r="C21" s="33"/>
      <c r="D21" s="33"/>
      <c r="F21" s="34"/>
      <c r="G21" s="33"/>
      <c r="H21" s="33"/>
      <c r="I21" s="90" t="s">
        <v>40</v>
      </c>
      <c r="J21" s="33"/>
      <c r="K21" s="33"/>
      <c r="L21" s="33"/>
      <c r="M21" s="33"/>
      <c r="N21" s="33"/>
      <c r="O21" s="33"/>
      <c r="P21" s="33"/>
    </row>
    <row r="22" spans="1:16" s="5" customFormat="1" ht="12.75" customHeight="1" x14ac:dyDescent="0.25">
      <c r="A22" s="33"/>
      <c r="B22" s="33"/>
      <c r="C22" s="33"/>
      <c r="D22" s="33"/>
      <c r="E22" s="29"/>
      <c r="F22" s="33"/>
      <c r="G22" s="33"/>
      <c r="H22" s="33"/>
      <c r="I22" s="90" t="s">
        <v>46</v>
      </c>
      <c r="J22" s="33"/>
      <c r="K22" s="33"/>
      <c r="L22" s="33"/>
      <c r="M22" s="33"/>
      <c r="N22" s="33"/>
      <c r="O22" s="33"/>
      <c r="P22" s="33"/>
    </row>
    <row r="23" spans="1:16" s="5" customFormat="1" x14ac:dyDescent="0.25">
      <c r="A23" s="33"/>
      <c r="B23" s="33"/>
      <c r="C23" s="33"/>
      <c r="D23" s="33"/>
      <c r="E23" s="29"/>
      <c r="F23" s="33"/>
      <c r="G23" s="33"/>
      <c r="H23" s="33"/>
      <c r="I23" s="90" t="s">
        <v>404</v>
      </c>
      <c r="J23" s="33"/>
      <c r="K23" s="33"/>
      <c r="L23" s="33"/>
      <c r="M23" s="33"/>
      <c r="N23" s="33"/>
      <c r="O23" s="33"/>
      <c r="P23" s="33"/>
    </row>
    <row r="24" spans="1:16" s="5" customFormat="1" x14ac:dyDescent="0.25">
      <c r="A24" s="33"/>
      <c r="B24" s="33"/>
      <c r="C24" s="33"/>
      <c r="D24" s="33"/>
      <c r="E24" s="29"/>
      <c r="F24" s="33"/>
      <c r="G24" s="33"/>
      <c r="H24" s="33"/>
      <c r="I24" s="90" t="s">
        <v>108</v>
      </c>
      <c r="J24" s="33"/>
      <c r="K24" s="33"/>
      <c r="L24" s="33"/>
      <c r="M24" s="33"/>
      <c r="N24" s="33"/>
      <c r="O24" s="33"/>
      <c r="P24" s="33"/>
    </row>
    <row r="25" spans="1:16" s="5" customFormat="1" x14ac:dyDescent="0.25">
      <c r="A25" s="33"/>
      <c r="B25" s="33"/>
      <c r="C25" s="33"/>
      <c r="D25" s="33"/>
      <c r="E25" s="29"/>
      <c r="F25" s="33"/>
      <c r="G25" s="33"/>
      <c r="H25" s="52"/>
      <c r="I25" s="90" t="s">
        <v>405</v>
      </c>
      <c r="J25" s="33"/>
      <c r="K25" s="33"/>
      <c r="L25" s="33"/>
      <c r="M25" s="33"/>
      <c r="N25" s="33"/>
      <c r="O25" s="33"/>
      <c r="P25" s="33"/>
    </row>
    <row r="26" spans="1:16" s="5" customFormat="1" x14ac:dyDescent="0.25">
      <c r="A26" s="33"/>
      <c r="B26" s="33"/>
      <c r="C26" s="33"/>
      <c r="D26" s="33"/>
      <c r="E26" s="29"/>
      <c r="F26" s="33"/>
      <c r="G26" s="33"/>
      <c r="H26" s="52"/>
      <c r="I26" s="90" t="s">
        <v>406</v>
      </c>
      <c r="J26" s="33"/>
      <c r="K26" s="33"/>
      <c r="L26" s="33"/>
      <c r="M26" s="33"/>
      <c r="N26" s="33"/>
      <c r="O26" s="33"/>
      <c r="P26" s="33"/>
    </row>
    <row r="27" spans="1:16" s="5" customFormat="1" x14ac:dyDescent="0.25">
      <c r="A27" s="33"/>
      <c r="B27" s="33"/>
      <c r="C27" s="33"/>
      <c r="D27" s="33"/>
      <c r="E27" s="29"/>
      <c r="F27" s="33"/>
      <c r="G27" s="33"/>
      <c r="H27" s="52"/>
      <c r="I27" s="90" t="s">
        <v>407</v>
      </c>
      <c r="J27" s="33"/>
      <c r="K27" s="33"/>
      <c r="L27" s="33"/>
      <c r="M27" s="33"/>
      <c r="N27" s="33"/>
      <c r="O27" s="33"/>
      <c r="P27" s="33"/>
    </row>
    <row r="28" spans="1:16" s="5" customFormat="1" x14ac:dyDescent="0.25">
      <c r="A28" s="25"/>
      <c r="B28" s="25"/>
      <c r="C28" s="25"/>
      <c r="D28" s="25"/>
      <c r="E28" s="25"/>
      <c r="F28" s="25"/>
      <c r="G28" s="25"/>
      <c r="H28" s="53"/>
      <c r="I28" s="84" t="s">
        <v>109</v>
      </c>
      <c r="J28" s="25"/>
      <c r="K28" s="25"/>
      <c r="L28" s="25"/>
      <c r="M28" s="25"/>
      <c r="N28" s="25"/>
      <c r="O28" s="25"/>
      <c r="P28" s="25"/>
    </row>
    <row r="29" spans="1:16" x14ac:dyDescent="0.25">
      <c r="A29" s="10"/>
      <c r="B29" s="10"/>
      <c r="C29" s="10"/>
      <c r="D29" s="10"/>
      <c r="E29" s="10"/>
      <c r="F29" s="10"/>
      <c r="G29" s="10"/>
      <c r="H29" s="10"/>
      <c r="I29" s="91"/>
      <c r="J29" s="10"/>
      <c r="K29" s="10"/>
      <c r="L29" s="10"/>
      <c r="M29" s="10"/>
      <c r="N29" s="10"/>
      <c r="O29" s="10"/>
      <c r="P29" s="13"/>
    </row>
    <row r="30" spans="1:16" ht="21" x14ac:dyDescent="0.4">
      <c r="A30" s="80" t="s">
        <v>177</v>
      </c>
    </row>
    <row r="31" spans="1:16" x14ac:dyDescent="0.25">
      <c r="A31" s="11" t="s">
        <v>168</v>
      </c>
      <c r="B31" s="10"/>
      <c r="C31" s="10"/>
      <c r="D31" s="10"/>
      <c r="F31" s="10"/>
      <c r="G31" s="10"/>
      <c r="H31" s="10"/>
      <c r="I31" s="91"/>
      <c r="J31" s="10"/>
      <c r="K31" s="10"/>
      <c r="L31" s="10"/>
      <c r="M31" s="10"/>
      <c r="N31" s="10"/>
      <c r="O31" s="10"/>
      <c r="P31" s="13"/>
    </row>
    <row r="32" spans="1:16" x14ac:dyDescent="0.25">
      <c r="A32" s="23" t="s">
        <v>5</v>
      </c>
      <c r="B32" s="23" t="s">
        <v>681</v>
      </c>
      <c r="C32" s="23" t="s">
        <v>1</v>
      </c>
      <c r="D32" s="23" t="s">
        <v>3</v>
      </c>
      <c r="E32" s="23">
        <f>+E20+1</f>
        <v>71</v>
      </c>
      <c r="F32" s="23"/>
      <c r="G32" s="23"/>
      <c r="H32" s="23"/>
      <c r="I32" s="93" t="s">
        <v>47</v>
      </c>
      <c r="J32" s="151" t="s">
        <v>470</v>
      </c>
      <c r="K32" s="23" t="s">
        <v>472</v>
      </c>
      <c r="L32" s="23" t="s">
        <v>432</v>
      </c>
      <c r="M32" s="23">
        <v>1</v>
      </c>
      <c r="N32" s="23" t="s">
        <v>653</v>
      </c>
      <c r="O32" s="40" t="s">
        <v>58</v>
      </c>
      <c r="P32" s="23">
        <v>1</v>
      </c>
    </row>
    <row r="33" spans="1:16" ht="26.4" x14ac:dyDescent="0.25">
      <c r="A33" s="30"/>
      <c r="B33" s="30"/>
      <c r="C33" s="30"/>
      <c r="D33" s="30"/>
      <c r="E33" s="30"/>
      <c r="F33" s="30"/>
      <c r="G33" s="30"/>
      <c r="H33" s="33"/>
      <c r="I33" s="90" t="s">
        <v>48</v>
      </c>
      <c r="J33" s="30"/>
      <c r="K33" s="30"/>
      <c r="L33" s="30"/>
      <c r="M33" s="30"/>
      <c r="N33" s="30"/>
      <c r="O33" s="34"/>
      <c r="P33" s="30"/>
    </row>
    <row r="34" spans="1:16" x14ac:dyDescent="0.25">
      <c r="A34" s="15"/>
      <c r="B34" s="15"/>
      <c r="C34" s="15"/>
      <c r="D34" s="15"/>
      <c r="E34" s="15"/>
      <c r="F34" s="15"/>
      <c r="G34" s="15"/>
      <c r="H34" s="35"/>
      <c r="I34" s="96" t="s">
        <v>197</v>
      </c>
      <c r="J34" s="15"/>
      <c r="K34" s="15"/>
      <c r="L34" s="15"/>
      <c r="M34" s="15"/>
      <c r="N34" s="15"/>
      <c r="O34" s="35"/>
      <c r="P34" s="15"/>
    </row>
    <row r="35" spans="1:16" ht="26.4" x14ac:dyDescent="0.25">
      <c r="A35" s="6" t="s">
        <v>5</v>
      </c>
      <c r="B35" s="6" t="s">
        <v>681</v>
      </c>
      <c r="C35" s="6" t="s">
        <v>1</v>
      </c>
      <c r="D35" s="6" t="s">
        <v>3</v>
      </c>
      <c r="E35" s="6">
        <f>+E32+1</f>
        <v>72</v>
      </c>
      <c r="F35" s="6"/>
      <c r="G35" s="6"/>
      <c r="H35" s="7"/>
      <c r="I35" s="94" t="s">
        <v>59</v>
      </c>
      <c r="J35" s="6" t="s">
        <v>471</v>
      </c>
      <c r="K35" s="6" t="s">
        <v>473</v>
      </c>
      <c r="L35" s="6" t="s">
        <v>432</v>
      </c>
      <c r="M35" s="6">
        <v>1</v>
      </c>
      <c r="N35" s="6" t="s">
        <v>654</v>
      </c>
      <c r="O35" s="7" t="s">
        <v>60</v>
      </c>
      <c r="P35" s="7" t="s">
        <v>178</v>
      </c>
    </row>
    <row r="36" spans="1:16" s="5" customFormat="1" x14ac:dyDescent="0.25">
      <c r="A36" s="10"/>
      <c r="B36" s="10"/>
      <c r="C36" s="11"/>
      <c r="D36" s="10"/>
      <c r="E36" s="10"/>
      <c r="F36" s="10"/>
      <c r="G36" s="10"/>
      <c r="H36" s="10"/>
      <c r="I36" s="91"/>
      <c r="J36" s="10"/>
      <c r="K36" s="10"/>
      <c r="L36" s="10"/>
      <c r="M36" s="10"/>
      <c r="N36" s="10"/>
      <c r="O36" s="10"/>
      <c r="P36" s="11"/>
    </row>
    <row r="37" spans="1:16" ht="21" x14ac:dyDescent="0.4">
      <c r="A37" s="12" t="s">
        <v>181</v>
      </c>
    </row>
    <row r="38" spans="1:16" x14ac:dyDescent="0.25">
      <c r="A38" s="11" t="s">
        <v>222</v>
      </c>
    </row>
    <row r="39" spans="1:16" x14ac:dyDescent="0.25">
      <c r="A39" s="11" t="s">
        <v>199</v>
      </c>
    </row>
    <row r="40" spans="1:16" x14ac:dyDescent="0.25">
      <c r="A40" s="10" t="s">
        <v>223</v>
      </c>
    </row>
    <row r="41" spans="1:16" x14ac:dyDescent="0.25">
      <c r="A41" s="4" t="s">
        <v>755</v>
      </c>
    </row>
    <row r="42" spans="1:16" s="5" customFormat="1" x14ac:dyDescent="0.25">
      <c r="A42" s="21" t="s">
        <v>5</v>
      </c>
      <c r="B42" s="6" t="s">
        <v>681</v>
      </c>
      <c r="C42" s="7" t="s">
        <v>1</v>
      </c>
      <c r="D42" s="6" t="s">
        <v>3</v>
      </c>
      <c r="E42" s="6">
        <f>+E35+93</f>
        <v>165</v>
      </c>
      <c r="F42" s="6"/>
      <c r="G42" s="6"/>
      <c r="H42" s="32"/>
      <c r="I42" s="94" t="s">
        <v>36</v>
      </c>
      <c r="J42" s="6" t="s">
        <v>483</v>
      </c>
      <c r="K42" s="6" t="s">
        <v>487</v>
      </c>
      <c r="L42" s="6" t="s">
        <v>488</v>
      </c>
      <c r="M42" s="6">
        <v>1</v>
      </c>
      <c r="N42" s="23" t="s">
        <v>655</v>
      </c>
      <c r="O42" s="32" t="s">
        <v>61</v>
      </c>
      <c r="P42" s="78">
        <v>10</v>
      </c>
    </row>
    <row r="43" spans="1:16" s="5" customFormat="1" x14ac:dyDescent="0.25">
      <c r="A43" s="21" t="s">
        <v>5</v>
      </c>
      <c r="B43" s="6" t="s">
        <v>681</v>
      </c>
      <c r="C43" s="7" t="s">
        <v>1</v>
      </c>
      <c r="D43" s="15" t="s">
        <v>3</v>
      </c>
      <c r="E43" s="15">
        <f>+E42+1</f>
        <v>166</v>
      </c>
      <c r="F43" s="15"/>
      <c r="G43" s="15"/>
      <c r="H43" s="32"/>
      <c r="I43" s="94" t="s">
        <v>37</v>
      </c>
      <c r="J43" s="6" t="s">
        <v>37</v>
      </c>
      <c r="K43" s="6" t="s">
        <v>489</v>
      </c>
      <c r="L43" s="6" t="s">
        <v>488</v>
      </c>
      <c r="M43" s="6">
        <v>1</v>
      </c>
      <c r="N43" s="23" t="s">
        <v>655</v>
      </c>
      <c r="O43" s="32" t="s">
        <v>61</v>
      </c>
      <c r="P43" s="78">
        <v>10</v>
      </c>
    </row>
    <row r="44" spans="1:16" s="5" customFormat="1" ht="13.5" customHeight="1" x14ac:dyDescent="0.25">
      <c r="A44" s="21" t="s">
        <v>5</v>
      </c>
      <c r="B44" s="6" t="s">
        <v>681</v>
      </c>
      <c r="C44" s="7" t="s">
        <v>1</v>
      </c>
      <c r="D44" s="15" t="s">
        <v>3</v>
      </c>
      <c r="E44" s="15">
        <f>+E43+1</f>
        <v>167</v>
      </c>
      <c r="F44" s="15"/>
      <c r="G44" s="15"/>
      <c r="H44" s="32"/>
      <c r="I44" s="94" t="s">
        <v>38</v>
      </c>
      <c r="J44" s="6" t="s">
        <v>484</v>
      </c>
      <c r="K44" s="6" t="s">
        <v>490</v>
      </c>
      <c r="L44" s="6" t="s">
        <v>488</v>
      </c>
      <c r="M44" s="6">
        <v>1</v>
      </c>
      <c r="N44" s="23" t="s">
        <v>655</v>
      </c>
      <c r="O44" s="32" t="s">
        <v>61</v>
      </c>
      <c r="P44" s="78">
        <v>10</v>
      </c>
    </row>
    <row r="45" spans="1:16" s="5" customFormat="1" ht="13.5" customHeight="1" x14ac:dyDescent="0.25">
      <c r="A45" s="21" t="s">
        <v>5</v>
      </c>
      <c r="B45" s="6" t="s">
        <v>681</v>
      </c>
      <c r="C45" s="7" t="s">
        <v>1</v>
      </c>
      <c r="D45" s="15" t="s">
        <v>3</v>
      </c>
      <c r="E45" s="15">
        <f>+E44+1</f>
        <v>168</v>
      </c>
      <c r="F45" s="15"/>
      <c r="G45" s="15"/>
      <c r="H45" s="32"/>
      <c r="I45" s="94" t="s">
        <v>39</v>
      </c>
      <c r="J45" s="6" t="s">
        <v>485</v>
      </c>
      <c r="K45" s="6" t="s">
        <v>491</v>
      </c>
      <c r="L45" s="6" t="s">
        <v>488</v>
      </c>
      <c r="M45" s="6">
        <v>1</v>
      </c>
      <c r="N45" s="23" t="s">
        <v>655</v>
      </c>
      <c r="O45" s="32" t="s">
        <v>61</v>
      </c>
      <c r="P45" s="78">
        <v>10</v>
      </c>
    </row>
    <row r="46" spans="1:16" s="5" customFormat="1" ht="13.5" customHeight="1" x14ac:dyDescent="0.25">
      <c r="A46" s="111" t="s">
        <v>5</v>
      </c>
      <c r="B46" s="23" t="s">
        <v>681</v>
      </c>
      <c r="C46" s="32" t="s">
        <v>1</v>
      </c>
      <c r="D46" s="30" t="s">
        <v>3</v>
      </c>
      <c r="E46" s="30">
        <f>+E45+1</f>
        <v>169</v>
      </c>
      <c r="F46" s="30"/>
      <c r="G46" s="30"/>
      <c r="H46" s="32"/>
      <c r="I46" s="89" t="s">
        <v>221</v>
      </c>
      <c r="J46" s="23" t="s">
        <v>486</v>
      </c>
      <c r="K46" s="23" t="s">
        <v>492</v>
      </c>
      <c r="L46" s="23" t="s">
        <v>488</v>
      </c>
      <c r="M46" s="23">
        <v>1</v>
      </c>
      <c r="N46" s="23" t="s">
        <v>656</v>
      </c>
      <c r="O46" s="32" t="s">
        <v>61</v>
      </c>
      <c r="P46" s="77">
        <v>10</v>
      </c>
    </row>
    <row r="47" spans="1:16" s="5" customFormat="1" ht="13.5" customHeight="1" x14ac:dyDescent="0.25">
      <c r="A47" s="113"/>
      <c r="B47" s="30"/>
      <c r="C47" s="29"/>
      <c r="D47" s="30"/>
      <c r="E47" s="30"/>
      <c r="F47" s="30"/>
      <c r="G47" s="30"/>
      <c r="H47" s="29"/>
      <c r="I47" s="90" t="s">
        <v>224</v>
      </c>
      <c r="J47" s="30"/>
      <c r="K47" s="30"/>
      <c r="L47" s="30"/>
      <c r="M47" s="30"/>
      <c r="N47" s="30"/>
      <c r="O47" s="29"/>
      <c r="P47" s="114"/>
    </row>
    <row r="48" spans="1:16" x14ac:dyDescent="0.25">
      <c r="A48" s="112"/>
      <c r="B48" s="16"/>
      <c r="C48" s="15"/>
      <c r="D48" s="15"/>
      <c r="E48" s="16"/>
      <c r="F48" s="15"/>
      <c r="G48" s="15"/>
      <c r="H48" s="25"/>
      <c r="I48" s="84" t="s">
        <v>225</v>
      </c>
      <c r="J48" s="16"/>
      <c r="K48" s="16"/>
      <c r="L48" s="16"/>
      <c r="M48" s="16"/>
      <c r="N48" s="16"/>
      <c r="O48" s="25"/>
      <c r="P48" s="25"/>
    </row>
    <row r="49" spans="1:16" s="5" customFormat="1" ht="13.5" customHeight="1" x14ac:dyDescent="0.25">
      <c r="A49" s="111" t="s">
        <v>5</v>
      </c>
      <c r="B49" s="23" t="s">
        <v>681</v>
      </c>
      <c r="C49" s="32" t="s">
        <v>1</v>
      </c>
      <c r="D49" s="23" t="s">
        <v>3</v>
      </c>
      <c r="E49" s="23">
        <f>+E46+1</f>
        <v>170</v>
      </c>
      <c r="F49" s="23"/>
      <c r="G49" s="23"/>
      <c r="H49" s="32"/>
      <c r="I49" s="93" t="s">
        <v>227</v>
      </c>
      <c r="J49" s="23" t="s">
        <v>493</v>
      </c>
      <c r="K49" s="23" t="s">
        <v>494</v>
      </c>
      <c r="L49" s="23" t="s">
        <v>488</v>
      </c>
      <c r="M49" s="23">
        <v>1</v>
      </c>
      <c r="N49" s="23" t="s">
        <v>657</v>
      </c>
      <c r="O49" s="32" t="s">
        <v>61</v>
      </c>
      <c r="P49" s="77">
        <v>30</v>
      </c>
    </row>
    <row r="50" spans="1:16" x14ac:dyDescent="0.25">
      <c r="A50" s="112"/>
      <c r="B50" s="16"/>
      <c r="C50" s="15"/>
      <c r="D50" s="15"/>
      <c r="E50" s="16"/>
      <c r="F50" s="15"/>
      <c r="G50" s="15"/>
      <c r="H50" s="25"/>
      <c r="I50" s="96" t="s">
        <v>228</v>
      </c>
      <c r="J50" s="16"/>
      <c r="K50" s="16"/>
      <c r="L50" s="16"/>
      <c r="M50" s="16"/>
      <c r="N50" s="16"/>
      <c r="O50" s="25"/>
      <c r="P50" s="25"/>
    </row>
    <row r="51" spans="1:16" s="5" customFormat="1" x14ac:dyDescent="0.25">
      <c r="A51" s="74"/>
      <c r="B51" s="74"/>
      <c r="C51" s="74"/>
      <c r="D51" s="74"/>
      <c r="E51" s="74"/>
      <c r="F51" s="74"/>
      <c r="G51" s="74"/>
      <c r="H51" s="73"/>
      <c r="I51" s="102"/>
      <c r="J51" s="74"/>
      <c r="K51" s="74"/>
      <c r="L51" s="74"/>
      <c r="M51" s="74"/>
      <c r="N51" s="74"/>
      <c r="O51" s="74"/>
      <c r="P51" s="74"/>
    </row>
    <row r="52" spans="1:16" ht="21" x14ac:dyDescent="0.4">
      <c r="A52" s="12" t="s">
        <v>182</v>
      </c>
    </row>
    <row r="53" spans="1:16" x14ac:dyDescent="0.25">
      <c r="A53" s="11" t="s">
        <v>127</v>
      </c>
    </row>
    <row r="54" spans="1:16" x14ac:dyDescent="0.25">
      <c r="A54" s="11" t="s">
        <v>19</v>
      </c>
    </row>
    <row r="55" spans="1:16" x14ac:dyDescent="0.25">
      <c r="A55" s="11" t="s">
        <v>128</v>
      </c>
    </row>
    <row r="56" spans="1:16" x14ac:dyDescent="0.25">
      <c r="A56" s="11" t="s">
        <v>173</v>
      </c>
    </row>
    <row r="57" spans="1:16" x14ac:dyDescent="0.25">
      <c r="A57" s="11" t="s">
        <v>167</v>
      </c>
    </row>
    <row r="58" spans="1:16" s="5" customFormat="1" x14ac:dyDescent="0.25">
      <c r="A58" s="21" t="s">
        <v>5</v>
      </c>
      <c r="B58" s="6" t="s">
        <v>681</v>
      </c>
      <c r="C58" s="7" t="s">
        <v>1</v>
      </c>
      <c r="D58" s="6" t="s">
        <v>3</v>
      </c>
      <c r="E58" s="6">
        <f>+E49+1</f>
        <v>171</v>
      </c>
      <c r="F58" s="6"/>
      <c r="G58" s="6"/>
      <c r="H58" s="7">
        <v>-1</v>
      </c>
      <c r="I58" s="94" t="s">
        <v>32</v>
      </c>
      <c r="J58" s="6" t="s">
        <v>32</v>
      </c>
      <c r="K58" s="6" t="s">
        <v>498</v>
      </c>
      <c r="L58" s="6" t="s">
        <v>499</v>
      </c>
      <c r="M58" s="6">
        <v>1</v>
      </c>
      <c r="N58" s="6" t="s">
        <v>658</v>
      </c>
      <c r="O58" s="6" t="s">
        <v>159</v>
      </c>
      <c r="P58" s="7">
        <v>700</v>
      </c>
    </row>
    <row r="59" spans="1:16" s="5" customFormat="1" x14ac:dyDescent="0.25">
      <c r="A59" s="21" t="s">
        <v>5</v>
      </c>
      <c r="B59" s="6" t="s">
        <v>681</v>
      </c>
      <c r="C59" s="7" t="s">
        <v>1</v>
      </c>
      <c r="D59" s="15" t="s">
        <v>3</v>
      </c>
      <c r="E59" s="15">
        <f t="shared" ref="E59:E64" si="0">+E58+1</f>
        <v>172</v>
      </c>
      <c r="F59" s="15"/>
      <c r="G59" s="15"/>
      <c r="H59" s="7">
        <v>-1</v>
      </c>
      <c r="I59" s="94" t="s">
        <v>33</v>
      </c>
      <c r="J59" s="6" t="s">
        <v>495</v>
      </c>
      <c r="K59" s="6" t="s">
        <v>500</v>
      </c>
      <c r="L59" s="6" t="s">
        <v>499</v>
      </c>
      <c r="M59" s="6">
        <v>1</v>
      </c>
      <c r="N59" s="6" t="s">
        <v>658</v>
      </c>
      <c r="O59" s="6" t="s">
        <v>159</v>
      </c>
      <c r="P59" s="7">
        <v>600</v>
      </c>
    </row>
    <row r="60" spans="1:16" s="5" customFormat="1" ht="13.5" customHeight="1" x14ac:dyDescent="0.25">
      <c r="A60" s="21" t="s">
        <v>5</v>
      </c>
      <c r="B60" s="6" t="s">
        <v>681</v>
      </c>
      <c r="C60" s="7" t="s">
        <v>1</v>
      </c>
      <c r="D60" s="15" t="s">
        <v>3</v>
      </c>
      <c r="E60" s="15">
        <f t="shared" si="0"/>
        <v>173</v>
      </c>
      <c r="F60" s="15"/>
      <c r="G60" s="15"/>
      <c r="H60" s="7">
        <v>-1</v>
      </c>
      <c r="I60" s="94" t="s">
        <v>34</v>
      </c>
      <c r="J60" s="6" t="s">
        <v>34</v>
      </c>
      <c r="K60" s="6" t="s">
        <v>501</v>
      </c>
      <c r="L60" s="6" t="s">
        <v>499</v>
      </c>
      <c r="M60" s="6">
        <v>1</v>
      </c>
      <c r="N60" s="6" t="s">
        <v>658</v>
      </c>
      <c r="O60" s="6" t="s">
        <v>159</v>
      </c>
      <c r="P60" s="6">
        <v>75</v>
      </c>
    </row>
    <row r="61" spans="1:16" s="5" customFormat="1" ht="13.5" customHeight="1" x14ac:dyDescent="0.25">
      <c r="A61" s="21" t="s">
        <v>5</v>
      </c>
      <c r="B61" s="6" t="s">
        <v>681</v>
      </c>
      <c r="C61" s="7" t="s">
        <v>1</v>
      </c>
      <c r="D61" s="15" t="s">
        <v>3</v>
      </c>
      <c r="E61" s="15">
        <f t="shared" si="0"/>
        <v>174</v>
      </c>
      <c r="F61" s="15"/>
      <c r="G61" s="15"/>
      <c r="H61" s="7">
        <v>-1</v>
      </c>
      <c r="I61" s="94" t="s">
        <v>35</v>
      </c>
      <c r="J61" s="6" t="s">
        <v>35</v>
      </c>
      <c r="K61" s="6" t="s">
        <v>502</v>
      </c>
      <c r="L61" s="6" t="s">
        <v>499</v>
      </c>
      <c r="M61" s="6">
        <v>1</v>
      </c>
      <c r="N61" s="6" t="s">
        <v>658</v>
      </c>
      <c r="O61" s="6" t="s">
        <v>159</v>
      </c>
      <c r="P61" s="6">
        <v>25</v>
      </c>
    </row>
    <row r="62" spans="1:16" s="5" customFormat="1" ht="13.5" customHeight="1" x14ac:dyDescent="0.25">
      <c r="A62" s="21" t="s">
        <v>5</v>
      </c>
      <c r="B62" s="6" t="s">
        <v>681</v>
      </c>
      <c r="C62" s="7" t="s">
        <v>1</v>
      </c>
      <c r="D62" s="15" t="s">
        <v>3</v>
      </c>
      <c r="E62" s="15">
        <f t="shared" si="0"/>
        <v>175</v>
      </c>
      <c r="F62" s="15"/>
      <c r="G62" s="15"/>
      <c r="H62" s="7">
        <v>-1</v>
      </c>
      <c r="I62" s="87" t="s">
        <v>21</v>
      </c>
      <c r="J62" s="6" t="s">
        <v>496</v>
      </c>
      <c r="K62" s="6" t="s">
        <v>503</v>
      </c>
      <c r="L62" s="6" t="s">
        <v>499</v>
      </c>
      <c r="M62" s="6">
        <v>1</v>
      </c>
      <c r="N62" s="6" t="s">
        <v>658</v>
      </c>
      <c r="O62" s="6" t="s">
        <v>159</v>
      </c>
      <c r="P62" s="7">
        <v>600</v>
      </c>
    </row>
    <row r="63" spans="1:16" s="5" customFormat="1" ht="13.5" customHeight="1" x14ac:dyDescent="0.25">
      <c r="A63" s="21" t="s">
        <v>5</v>
      </c>
      <c r="B63" s="6" t="s">
        <v>681</v>
      </c>
      <c r="C63" s="7" t="s">
        <v>1</v>
      </c>
      <c r="D63" s="15" t="s">
        <v>3</v>
      </c>
      <c r="E63" s="15">
        <f t="shared" si="0"/>
        <v>176</v>
      </c>
      <c r="F63" s="15"/>
      <c r="G63" s="15"/>
      <c r="H63" s="7">
        <v>-1</v>
      </c>
      <c r="I63" s="94" t="s">
        <v>56</v>
      </c>
      <c r="J63" s="6" t="s">
        <v>56</v>
      </c>
      <c r="K63" s="6" t="s">
        <v>504</v>
      </c>
      <c r="L63" s="6" t="s">
        <v>499</v>
      </c>
      <c r="M63" s="6">
        <v>1</v>
      </c>
      <c r="N63" s="6" t="s">
        <v>658</v>
      </c>
      <c r="O63" s="6" t="s">
        <v>159</v>
      </c>
      <c r="P63" s="7">
        <v>50</v>
      </c>
    </row>
    <row r="64" spans="1:16" s="5" customFormat="1" ht="13.5" customHeight="1" x14ac:dyDescent="0.25">
      <c r="A64" s="21" t="s">
        <v>5</v>
      </c>
      <c r="B64" s="6" t="s">
        <v>681</v>
      </c>
      <c r="C64" s="7" t="s">
        <v>1</v>
      </c>
      <c r="D64" s="15" t="s">
        <v>3</v>
      </c>
      <c r="E64" s="15">
        <f t="shared" si="0"/>
        <v>177</v>
      </c>
      <c r="F64" s="15"/>
      <c r="G64" s="15"/>
      <c r="H64" s="7">
        <v>-1</v>
      </c>
      <c r="I64" s="94" t="s">
        <v>226</v>
      </c>
      <c r="J64" s="6" t="s">
        <v>497</v>
      </c>
      <c r="K64" s="6" t="s">
        <v>505</v>
      </c>
      <c r="L64" s="6" t="s">
        <v>499</v>
      </c>
      <c r="M64" s="6">
        <v>1</v>
      </c>
      <c r="N64" s="6" t="s">
        <v>659</v>
      </c>
      <c r="O64" s="6" t="s">
        <v>159</v>
      </c>
      <c r="P64" s="7">
        <v>50</v>
      </c>
    </row>
    <row r="65" spans="1:16" s="5" customFormat="1" ht="13.5" customHeight="1" x14ac:dyDescent="0.25">
      <c r="A65" s="22"/>
      <c r="B65" s="22"/>
      <c r="C65" s="11"/>
      <c r="D65" s="10"/>
      <c r="E65" s="10"/>
      <c r="F65" s="10"/>
      <c r="G65" s="10"/>
      <c r="H65" s="11"/>
      <c r="I65" s="86"/>
      <c r="J65" s="22"/>
      <c r="K65" s="22"/>
      <c r="L65" s="22"/>
      <c r="M65" s="22"/>
      <c r="N65" s="22"/>
      <c r="O65" s="11"/>
    </row>
    <row r="66" spans="1:16" s="13" customFormat="1" ht="21" x14ac:dyDescent="0.4">
      <c r="A66" s="18" t="s">
        <v>183</v>
      </c>
      <c r="B66" s="10"/>
      <c r="C66" s="10"/>
      <c r="D66" s="10"/>
      <c r="F66" s="10"/>
      <c r="G66" s="10"/>
      <c r="I66" s="95"/>
      <c r="J66" s="10"/>
      <c r="K66" s="10"/>
      <c r="L66" s="10"/>
      <c r="M66" s="10"/>
      <c r="N66" s="10"/>
    </row>
    <row r="67" spans="1:16" s="68" customFormat="1" x14ac:dyDescent="0.25">
      <c r="A67" s="39" t="s">
        <v>5</v>
      </c>
      <c r="B67" s="23" t="s">
        <v>681</v>
      </c>
      <c r="C67" s="36" t="s">
        <v>4</v>
      </c>
      <c r="D67" s="39" t="s">
        <v>3</v>
      </c>
      <c r="E67" s="36">
        <f>+E64+43</f>
        <v>220</v>
      </c>
      <c r="F67" s="36"/>
      <c r="G67" s="36"/>
      <c r="H67" s="36"/>
      <c r="I67" s="97" t="s">
        <v>41</v>
      </c>
      <c r="J67" s="23" t="s">
        <v>41</v>
      </c>
      <c r="K67" s="23" t="s">
        <v>445</v>
      </c>
      <c r="L67" s="23" t="s">
        <v>432</v>
      </c>
      <c r="M67" s="23">
        <v>1</v>
      </c>
      <c r="N67" s="23" t="s">
        <v>661</v>
      </c>
      <c r="O67" s="36"/>
      <c r="P67" s="36"/>
    </row>
    <row r="68" spans="1:16" s="68" customFormat="1" x14ac:dyDescent="0.25">
      <c r="A68" s="37"/>
      <c r="B68" s="37"/>
      <c r="C68" s="37"/>
      <c r="D68" s="37"/>
      <c r="E68" s="37"/>
      <c r="F68" s="37"/>
      <c r="G68" s="37"/>
      <c r="H68" s="37"/>
      <c r="I68" s="98" t="s">
        <v>24</v>
      </c>
      <c r="J68" s="37"/>
      <c r="K68" s="37"/>
      <c r="L68" s="37"/>
      <c r="M68" s="37"/>
      <c r="N68" s="37"/>
      <c r="O68" s="37"/>
      <c r="P68" s="37"/>
    </row>
    <row r="69" spans="1:16" s="68" customFormat="1" x14ac:dyDescent="0.25">
      <c r="A69" s="37"/>
      <c r="B69" s="37"/>
      <c r="C69" s="37"/>
      <c r="D69" s="37"/>
      <c r="E69" s="37"/>
      <c r="F69" s="37"/>
      <c r="G69" s="37"/>
      <c r="H69" s="37"/>
      <c r="I69" s="98" t="s">
        <v>25</v>
      </c>
      <c r="J69" s="37"/>
      <c r="K69" s="37"/>
      <c r="L69" s="37"/>
      <c r="M69" s="37"/>
      <c r="N69" s="37"/>
      <c r="O69" s="37"/>
      <c r="P69" s="37"/>
    </row>
    <row r="70" spans="1:16" s="68" customFormat="1" x14ac:dyDescent="0.25">
      <c r="A70" s="37"/>
      <c r="B70" s="37"/>
      <c r="C70" s="37"/>
      <c r="D70" s="37"/>
      <c r="E70" s="37"/>
      <c r="F70" s="37"/>
      <c r="G70" s="37"/>
      <c r="H70" s="37"/>
      <c r="I70" s="98" t="s">
        <v>26</v>
      </c>
      <c r="J70" s="37"/>
      <c r="K70" s="37"/>
      <c r="L70" s="37"/>
      <c r="M70" s="37"/>
      <c r="N70" s="37"/>
      <c r="O70" s="37"/>
      <c r="P70" s="37"/>
    </row>
    <row r="71" spans="1:16" s="68" customFormat="1" x14ac:dyDescent="0.25">
      <c r="A71" s="37"/>
      <c r="B71" s="37"/>
      <c r="C71" s="37"/>
      <c r="D71" s="37"/>
      <c r="E71" s="37"/>
      <c r="F71" s="37"/>
      <c r="G71" s="37"/>
      <c r="H71" s="37"/>
      <c r="I71" s="98" t="s">
        <v>27</v>
      </c>
      <c r="J71" s="37"/>
      <c r="K71" s="37"/>
      <c r="L71" s="37"/>
      <c r="M71" s="37"/>
      <c r="N71" s="37"/>
      <c r="O71" s="37"/>
      <c r="P71" s="37"/>
    </row>
    <row r="72" spans="1:16" s="68" customFormat="1" ht="26.4" x14ac:dyDescent="0.25">
      <c r="A72" s="37"/>
      <c r="B72" s="37"/>
      <c r="C72" s="37"/>
      <c r="D72" s="37"/>
      <c r="E72" s="37"/>
      <c r="F72" s="37"/>
      <c r="G72" s="37"/>
      <c r="H72" s="37"/>
      <c r="I72" s="98" t="s">
        <v>229</v>
      </c>
      <c r="J72" s="37"/>
      <c r="K72" s="37"/>
      <c r="L72" s="37"/>
      <c r="M72" s="37"/>
      <c r="N72" s="37"/>
      <c r="O72" s="37"/>
      <c r="P72" s="37"/>
    </row>
    <row r="73" spans="1:16" s="68" customFormat="1" x14ac:dyDescent="0.25">
      <c r="A73" s="37"/>
      <c r="B73" s="37"/>
      <c r="C73" s="37"/>
      <c r="D73" s="37"/>
      <c r="E73" s="37"/>
      <c r="F73" s="37"/>
      <c r="G73" s="37"/>
      <c r="H73" s="37"/>
      <c r="I73" s="98" t="s">
        <v>22</v>
      </c>
      <c r="J73" s="37"/>
      <c r="K73" s="37"/>
      <c r="L73" s="37"/>
      <c r="M73" s="37"/>
      <c r="N73" s="37"/>
      <c r="O73" s="37"/>
      <c r="P73" s="37"/>
    </row>
    <row r="74" spans="1:16" s="68" customFormat="1" x14ac:dyDescent="0.25">
      <c r="A74" s="37"/>
      <c r="B74" s="37"/>
      <c r="C74" s="37"/>
      <c r="D74" s="37"/>
      <c r="E74" s="37"/>
      <c r="F74" s="37"/>
      <c r="G74" s="37"/>
      <c r="H74" s="37"/>
      <c r="I74" s="99" t="s">
        <v>148</v>
      </c>
      <c r="J74" s="37"/>
      <c r="K74" s="37"/>
      <c r="L74" s="37"/>
      <c r="M74" s="37"/>
      <c r="N74" s="37"/>
      <c r="O74" s="37"/>
      <c r="P74" s="37"/>
    </row>
    <row r="75" spans="1:16" s="68" customFormat="1" x14ac:dyDescent="0.25">
      <c r="A75" s="37"/>
      <c r="B75" s="37"/>
      <c r="C75" s="37"/>
      <c r="D75" s="37"/>
      <c r="E75" s="37"/>
      <c r="F75" s="37"/>
      <c r="G75" s="37"/>
      <c r="H75" s="37"/>
      <c r="I75" s="98" t="s">
        <v>149</v>
      </c>
      <c r="J75" s="37"/>
      <c r="K75" s="37"/>
      <c r="L75" s="37"/>
      <c r="M75" s="37"/>
      <c r="N75" s="37"/>
      <c r="O75" s="37"/>
      <c r="P75" s="37"/>
    </row>
    <row r="76" spans="1:16" s="68" customFormat="1" x14ac:dyDescent="0.25">
      <c r="A76" s="27"/>
      <c r="B76" s="27"/>
      <c r="C76" s="27"/>
      <c r="D76" s="27"/>
      <c r="E76" s="27"/>
      <c r="F76" s="27"/>
      <c r="G76" s="27"/>
      <c r="H76" s="27"/>
      <c r="I76" s="100" t="s">
        <v>23</v>
      </c>
      <c r="J76" s="27"/>
      <c r="K76" s="27"/>
      <c r="L76" s="27"/>
      <c r="M76" s="27"/>
      <c r="N76" s="27"/>
      <c r="O76" s="27"/>
      <c r="P76" s="27"/>
    </row>
    <row r="77" spans="1:16" s="68" customFormat="1" x14ac:dyDescent="0.25">
      <c r="A77" s="36"/>
      <c r="B77" s="23" t="s">
        <v>681</v>
      </c>
      <c r="C77" s="36" t="s">
        <v>4</v>
      </c>
      <c r="D77" s="39"/>
      <c r="E77" s="36">
        <f>+E67+1</f>
        <v>221</v>
      </c>
      <c r="F77" s="36"/>
      <c r="G77" s="36"/>
      <c r="H77" s="36"/>
      <c r="I77" s="97" t="s">
        <v>42</v>
      </c>
      <c r="J77" s="23" t="s">
        <v>42</v>
      </c>
      <c r="K77" s="23" t="s">
        <v>446</v>
      </c>
      <c r="L77" s="23" t="s">
        <v>432</v>
      </c>
      <c r="M77" s="23">
        <v>1</v>
      </c>
      <c r="N77" s="23" t="s">
        <v>662</v>
      </c>
      <c r="O77" s="36"/>
      <c r="P77" s="36"/>
    </row>
    <row r="78" spans="1:16" s="68" customFormat="1" x14ac:dyDescent="0.25">
      <c r="A78" s="37"/>
      <c r="B78" s="37"/>
      <c r="C78" s="37"/>
      <c r="D78" s="37"/>
      <c r="E78" s="37"/>
      <c r="F78" s="37"/>
      <c r="G78" s="37"/>
      <c r="H78" s="37"/>
      <c r="I78" s="98" t="s">
        <v>43</v>
      </c>
      <c r="J78" s="37"/>
      <c r="K78" s="37"/>
      <c r="L78" s="37"/>
      <c r="M78" s="37"/>
      <c r="N78" s="37"/>
      <c r="O78" s="37"/>
      <c r="P78" s="37"/>
    </row>
    <row r="79" spans="1:16" s="68" customFormat="1" x14ac:dyDescent="0.25">
      <c r="A79" s="37"/>
      <c r="B79" s="37"/>
      <c r="C79" s="37"/>
      <c r="D79" s="37"/>
      <c r="E79" s="37"/>
      <c r="F79" s="37"/>
      <c r="G79" s="37"/>
      <c r="H79" s="37"/>
      <c r="I79" s="98" t="s">
        <v>44</v>
      </c>
      <c r="J79" s="37"/>
      <c r="K79" s="37"/>
      <c r="L79" s="37"/>
      <c r="M79" s="37"/>
      <c r="N79" s="37"/>
      <c r="O79" s="37"/>
      <c r="P79" s="37"/>
    </row>
    <row r="80" spans="1:16" s="68" customFormat="1" x14ac:dyDescent="0.25">
      <c r="A80" s="37"/>
      <c r="B80" s="37"/>
      <c r="C80" s="37"/>
      <c r="D80" s="37"/>
      <c r="E80" s="37"/>
      <c r="F80" s="37"/>
      <c r="G80" s="37"/>
      <c r="H80" s="37"/>
      <c r="I80" s="98" t="s">
        <v>150</v>
      </c>
      <c r="J80" s="37"/>
      <c r="K80" s="37"/>
      <c r="L80" s="37"/>
      <c r="M80" s="37"/>
      <c r="N80" s="37"/>
      <c r="O80" s="37"/>
      <c r="P80" s="37"/>
    </row>
    <row r="81" spans="1:16" s="68" customFormat="1" x14ac:dyDescent="0.25">
      <c r="A81" s="37"/>
      <c r="B81" s="37"/>
      <c r="C81" s="37"/>
      <c r="D81" s="37"/>
      <c r="E81" s="37"/>
      <c r="F81" s="37"/>
      <c r="G81" s="37"/>
      <c r="H81" s="37"/>
      <c r="I81" s="98" t="s">
        <v>151</v>
      </c>
      <c r="J81" s="37"/>
      <c r="K81" s="37"/>
      <c r="L81" s="37"/>
      <c r="M81" s="37"/>
      <c r="N81" s="37"/>
      <c r="O81" s="37"/>
      <c r="P81" s="37"/>
    </row>
    <row r="82" spans="1:16" s="68" customFormat="1" x14ac:dyDescent="0.25">
      <c r="A82" s="37"/>
      <c r="B82" s="37"/>
      <c r="C82" s="37"/>
      <c r="D82" s="37"/>
      <c r="E82" s="37"/>
      <c r="F82" s="37"/>
      <c r="G82" s="37"/>
      <c r="H82" s="37"/>
      <c r="I82" s="98" t="s">
        <v>152</v>
      </c>
      <c r="J82" s="37"/>
      <c r="K82" s="37"/>
      <c r="L82" s="37"/>
      <c r="M82" s="37"/>
      <c r="N82" s="37"/>
      <c r="O82" s="37"/>
      <c r="P82" s="37"/>
    </row>
    <row r="83" spans="1:16" s="68" customFormat="1" x14ac:dyDescent="0.25">
      <c r="A83" s="27"/>
      <c r="B83" s="27"/>
      <c r="C83" s="27"/>
      <c r="D83" s="27"/>
      <c r="E83" s="27"/>
      <c r="F83" s="27"/>
      <c r="G83" s="27"/>
      <c r="H83" s="27"/>
      <c r="I83" s="100" t="s">
        <v>23</v>
      </c>
      <c r="J83" s="27"/>
      <c r="K83" s="27"/>
      <c r="L83" s="27"/>
      <c r="M83" s="27"/>
      <c r="N83" s="27"/>
      <c r="O83" s="27"/>
      <c r="P83" s="27"/>
    </row>
    <row r="84" spans="1:16" x14ac:dyDescent="0.25">
      <c r="A84" s="36"/>
      <c r="B84" s="23" t="s">
        <v>681</v>
      </c>
      <c r="C84" s="36" t="s">
        <v>4</v>
      </c>
      <c r="D84" s="39" t="s">
        <v>3</v>
      </c>
      <c r="E84" s="36">
        <f>+E77+1</f>
        <v>222</v>
      </c>
      <c r="F84" s="36"/>
      <c r="G84" s="36"/>
      <c r="H84" s="36"/>
      <c r="I84" s="97" t="s">
        <v>62</v>
      </c>
      <c r="J84" s="23" t="s">
        <v>447</v>
      </c>
      <c r="K84" s="23" t="s">
        <v>451</v>
      </c>
      <c r="L84" s="23" t="s">
        <v>432</v>
      </c>
      <c r="M84" s="23">
        <v>1</v>
      </c>
      <c r="N84" s="23" t="s">
        <v>663</v>
      </c>
      <c r="O84" s="36" t="s">
        <v>64</v>
      </c>
      <c r="P84" s="36"/>
    </row>
    <row r="85" spans="1:16" x14ac:dyDescent="0.25">
      <c r="A85" s="26"/>
      <c r="B85" s="23" t="s">
        <v>681</v>
      </c>
      <c r="C85" s="26" t="s">
        <v>4</v>
      </c>
      <c r="D85" s="38" t="s">
        <v>3</v>
      </c>
      <c r="E85" s="26">
        <f>+E84+1</f>
        <v>223</v>
      </c>
      <c r="F85" s="26"/>
      <c r="G85" s="26"/>
      <c r="H85" s="36"/>
      <c r="I85" s="101" t="s">
        <v>63</v>
      </c>
      <c r="J85" s="23" t="s">
        <v>448</v>
      </c>
      <c r="K85" s="23" t="s">
        <v>452</v>
      </c>
      <c r="L85" s="23" t="s">
        <v>432</v>
      </c>
      <c r="M85" s="23">
        <v>1</v>
      </c>
      <c r="N85" s="23" t="s">
        <v>663</v>
      </c>
      <c r="O85" s="36" t="s">
        <v>64</v>
      </c>
      <c r="P85" s="26"/>
    </row>
    <row r="86" spans="1:16" x14ac:dyDescent="0.25">
      <c r="A86" s="26"/>
      <c r="B86" s="23" t="s">
        <v>681</v>
      </c>
      <c r="C86" s="26" t="s">
        <v>4</v>
      </c>
      <c r="D86" s="38"/>
      <c r="E86" s="26">
        <f t="shared" ref="E86:E95" si="1">+E85+1</f>
        <v>224</v>
      </c>
      <c r="F86" s="26"/>
      <c r="G86" s="26"/>
      <c r="H86" s="26"/>
      <c r="I86" s="101" t="s">
        <v>53</v>
      </c>
      <c r="J86" s="23" t="s">
        <v>449</v>
      </c>
      <c r="K86" s="23" t="s">
        <v>453</v>
      </c>
      <c r="L86" s="23" t="s">
        <v>432</v>
      </c>
      <c r="M86" s="23">
        <v>1</v>
      </c>
      <c r="N86" s="23" t="s">
        <v>664</v>
      </c>
      <c r="O86" s="26"/>
      <c r="P86" s="26"/>
    </row>
    <row r="87" spans="1:16" ht="26.4" x14ac:dyDescent="0.25">
      <c r="A87" s="26"/>
      <c r="B87" s="6" t="s">
        <v>681</v>
      </c>
      <c r="C87" s="26" t="s">
        <v>4</v>
      </c>
      <c r="D87" s="26"/>
      <c r="E87" s="26">
        <f t="shared" si="1"/>
        <v>225</v>
      </c>
      <c r="F87" s="26"/>
      <c r="G87" s="26"/>
      <c r="H87" s="26"/>
      <c r="I87" s="101" t="s">
        <v>54</v>
      </c>
      <c r="J87" s="6" t="s">
        <v>450</v>
      </c>
      <c r="K87" s="6" t="s">
        <v>454</v>
      </c>
      <c r="L87" s="6" t="s">
        <v>432</v>
      </c>
      <c r="M87" s="6">
        <v>1</v>
      </c>
      <c r="N87" s="6" t="s">
        <v>665</v>
      </c>
      <c r="O87" s="26"/>
      <c r="P87" s="26"/>
    </row>
    <row r="88" spans="1:16" s="147" customFormat="1" x14ac:dyDescent="0.25">
      <c r="A88" s="120" t="s">
        <v>5</v>
      </c>
      <c r="B88" s="38" t="s">
        <v>681</v>
      </c>
      <c r="C88" s="26" t="s">
        <v>1</v>
      </c>
      <c r="D88" s="38" t="s">
        <v>3</v>
      </c>
      <c r="E88" s="26">
        <f>+E87+1</f>
        <v>226</v>
      </c>
      <c r="F88" s="38"/>
      <c r="G88" s="38"/>
      <c r="H88" s="26"/>
      <c r="I88" s="101" t="s">
        <v>894</v>
      </c>
      <c r="J88" s="38"/>
      <c r="K88" s="38"/>
      <c r="L88" s="38"/>
      <c r="M88" s="38"/>
      <c r="N88" s="38"/>
      <c r="O88" s="38"/>
      <c r="P88" s="26"/>
    </row>
    <row r="89" spans="1:16" s="147" customFormat="1" x14ac:dyDescent="0.25">
      <c r="A89" s="67"/>
      <c r="B89" s="67"/>
      <c r="C89" s="67"/>
      <c r="D89" s="67"/>
      <c r="E89" s="67"/>
      <c r="F89" s="67"/>
      <c r="G89" s="67"/>
      <c r="H89" s="20"/>
      <c r="I89" s="103"/>
      <c r="J89" s="67"/>
      <c r="K89" s="67"/>
      <c r="L89" s="67"/>
      <c r="M89" s="67"/>
      <c r="N89" s="67"/>
      <c r="O89" s="67"/>
      <c r="P89" s="67"/>
    </row>
    <row r="90" spans="1:16" s="68" customFormat="1" ht="21" x14ac:dyDescent="0.4">
      <c r="A90" s="148" t="s">
        <v>403</v>
      </c>
      <c r="B90" s="69"/>
      <c r="C90" s="69"/>
      <c r="D90" s="69"/>
      <c r="F90" s="69"/>
      <c r="G90" s="69"/>
      <c r="I90" s="149"/>
      <c r="J90" s="69"/>
      <c r="K90" s="69"/>
      <c r="L90" s="69"/>
      <c r="M90" s="69"/>
      <c r="N90" s="69"/>
    </row>
    <row r="91" spans="1:16" s="147" customFormat="1" x14ac:dyDescent="0.25">
      <c r="A91" s="120" t="s">
        <v>5</v>
      </c>
      <c r="B91" s="38" t="s">
        <v>681</v>
      </c>
      <c r="C91" s="26" t="s">
        <v>1</v>
      </c>
      <c r="D91" s="38" t="s">
        <v>3</v>
      </c>
      <c r="E91" s="26">
        <f>+E88+1</f>
        <v>227</v>
      </c>
      <c r="F91" s="39"/>
      <c r="G91" s="39"/>
      <c r="H91" s="26">
        <v>-1</v>
      </c>
      <c r="I91" s="101" t="s">
        <v>895</v>
      </c>
      <c r="J91" s="6" t="s">
        <v>897</v>
      </c>
      <c r="K91" s="6"/>
      <c r="L91" s="6" t="s">
        <v>499</v>
      </c>
      <c r="M91" s="6">
        <v>1</v>
      </c>
      <c r="N91" s="6" t="s">
        <v>658</v>
      </c>
      <c r="O91" s="6" t="s">
        <v>159</v>
      </c>
      <c r="P91" s="7"/>
    </row>
    <row r="92" spans="1:16" s="147" customFormat="1" x14ac:dyDescent="0.25">
      <c r="A92" s="120" t="s">
        <v>5</v>
      </c>
      <c r="B92" s="38" t="s">
        <v>681</v>
      </c>
      <c r="C92" s="26" t="s">
        <v>1</v>
      </c>
      <c r="D92" s="116" t="s">
        <v>3</v>
      </c>
      <c r="E92" s="26">
        <f t="shared" si="1"/>
        <v>228</v>
      </c>
      <c r="F92" s="39"/>
      <c r="G92" s="39"/>
      <c r="H92" s="26">
        <v>-1</v>
      </c>
      <c r="I92" s="101" t="s">
        <v>896</v>
      </c>
      <c r="J92" s="6" t="s">
        <v>898</v>
      </c>
      <c r="K92" s="6"/>
      <c r="L92" s="6" t="s">
        <v>499</v>
      </c>
      <c r="M92" s="6">
        <v>1</v>
      </c>
      <c r="N92" s="6" t="s">
        <v>658</v>
      </c>
      <c r="O92" s="6" t="s">
        <v>159</v>
      </c>
      <c r="P92" s="7"/>
    </row>
    <row r="93" spans="1:16" s="5" customFormat="1" x14ac:dyDescent="0.25">
      <c r="A93" s="23"/>
      <c r="B93" s="23" t="s">
        <v>681</v>
      </c>
      <c r="C93" s="23" t="s">
        <v>4</v>
      </c>
      <c r="D93" s="23"/>
      <c r="E93" s="26">
        <f t="shared" si="1"/>
        <v>229</v>
      </c>
      <c r="F93" s="23"/>
      <c r="G93" s="23"/>
      <c r="H93" s="23"/>
      <c r="I93" s="89" t="s">
        <v>136</v>
      </c>
      <c r="J93" s="23"/>
      <c r="K93" s="23"/>
      <c r="L93" s="23"/>
      <c r="M93" s="23"/>
      <c r="N93" s="23"/>
      <c r="O93" s="23"/>
      <c r="P93" s="23"/>
    </row>
    <row r="94" spans="1:16" s="5" customFormat="1" x14ac:dyDescent="0.25">
      <c r="A94" s="6"/>
      <c r="B94" s="23" t="s">
        <v>681</v>
      </c>
      <c r="C94" s="6" t="s">
        <v>4</v>
      </c>
      <c r="D94" s="6"/>
      <c r="E94" s="26">
        <f t="shared" si="1"/>
        <v>230</v>
      </c>
      <c r="F94" s="6"/>
      <c r="G94" s="6"/>
      <c r="H94" s="6"/>
      <c r="I94" s="89" t="s">
        <v>137</v>
      </c>
      <c r="J94" s="23"/>
      <c r="K94" s="23"/>
      <c r="L94" s="23"/>
      <c r="M94" s="23"/>
      <c r="N94" s="23"/>
      <c r="O94" s="6"/>
      <c r="P94" s="6"/>
    </row>
    <row r="95" spans="1:16" s="5" customFormat="1" x14ac:dyDescent="0.25">
      <c r="A95" s="6"/>
      <c r="B95" s="6" t="s">
        <v>681</v>
      </c>
      <c r="C95" s="6" t="s">
        <v>4</v>
      </c>
      <c r="D95" s="6"/>
      <c r="E95" s="26">
        <f t="shared" si="1"/>
        <v>231</v>
      </c>
      <c r="F95" s="6"/>
      <c r="G95" s="6"/>
      <c r="H95" s="6"/>
      <c r="I95" s="94" t="s">
        <v>138</v>
      </c>
      <c r="J95" s="6"/>
      <c r="K95" s="6"/>
      <c r="L95" s="6"/>
      <c r="M95" s="6"/>
      <c r="N95" s="6"/>
      <c r="O95" s="6"/>
      <c r="P95" s="6"/>
    </row>
    <row r="96" spans="1:16" s="5" customFormat="1" x14ac:dyDescent="0.25">
      <c r="A96" s="10"/>
      <c r="B96" s="10"/>
      <c r="C96" s="10"/>
      <c r="D96" s="10"/>
      <c r="E96" s="20"/>
      <c r="F96" s="10"/>
      <c r="G96" s="10"/>
      <c r="H96" s="10"/>
      <c r="I96" s="86"/>
      <c r="J96" s="10"/>
      <c r="K96" s="10"/>
      <c r="L96" s="10"/>
      <c r="M96" s="10"/>
      <c r="N96" s="10"/>
      <c r="O96" s="10"/>
      <c r="P96" s="10"/>
    </row>
    <row r="97" spans="1:16" ht="21" x14ac:dyDescent="0.4">
      <c r="A97" s="18" t="s">
        <v>184</v>
      </c>
      <c r="B97" s="10"/>
      <c r="C97" s="10"/>
      <c r="D97" s="10"/>
      <c r="F97" s="10"/>
      <c r="G97" s="10"/>
      <c r="H97" s="11"/>
      <c r="I97" s="86"/>
      <c r="J97" s="10"/>
      <c r="K97" s="10"/>
      <c r="L97" s="10"/>
      <c r="M97" s="10"/>
      <c r="N97" s="10"/>
      <c r="O97" s="11"/>
      <c r="P97" s="13"/>
    </row>
    <row r="98" spans="1:16" s="76" customFormat="1" x14ac:dyDescent="0.25">
      <c r="A98" s="11" t="s">
        <v>17</v>
      </c>
      <c r="B98" s="74"/>
      <c r="C98" s="74"/>
      <c r="D98" s="74"/>
      <c r="F98" s="74"/>
      <c r="G98" s="74"/>
      <c r="H98" s="73"/>
      <c r="I98" s="102"/>
      <c r="J98" s="74"/>
      <c r="K98" s="74"/>
      <c r="L98" s="74"/>
      <c r="M98" s="74"/>
      <c r="N98" s="74"/>
      <c r="O98" s="73"/>
      <c r="P98" s="75"/>
    </row>
    <row r="99" spans="1:16" s="76" customFormat="1" x14ac:dyDescent="0.25">
      <c r="A99" s="11" t="s">
        <v>18</v>
      </c>
      <c r="B99" s="74"/>
      <c r="C99" s="74"/>
      <c r="D99" s="74"/>
      <c r="F99" s="74"/>
      <c r="G99" s="74"/>
      <c r="H99" s="73"/>
      <c r="I99" s="102"/>
      <c r="J99" s="74"/>
      <c r="K99" s="74"/>
      <c r="L99" s="74"/>
      <c r="M99" s="74"/>
      <c r="N99" s="74"/>
      <c r="O99" s="73"/>
      <c r="P99" s="75"/>
    </row>
    <row r="100" spans="1:16" s="76" customFormat="1" x14ac:dyDescent="0.25">
      <c r="A100" s="4" t="s">
        <v>756</v>
      </c>
      <c r="B100" s="74"/>
      <c r="C100" s="74"/>
      <c r="D100" s="74"/>
      <c r="F100" s="74"/>
      <c r="G100" s="74"/>
      <c r="H100" s="73"/>
      <c r="I100" s="102"/>
      <c r="J100" s="74"/>
      <c r="K100" s="74"/>
      <c r="L100" s="74"/>
      <c r="M100" s="74"/>
      <c r="N100" s="74"/>
      <c r="O100" s="73"/>
      <c r="P100" s="75"/>
    </row>
    <row r="101" spans="1:16" x14ac:dyDescent="0.25">
      <c r="A101" s="6"/>
      <c r="B101" s="6" t="s">
        <v>680</v>
      </c>
      <c r="C101" s="7" t="s">
        <v>1</v>
      </c>
      <c r="D101" s="6" t="s">
        <v>3</v>
      </c>
      <c r="E101" s="6">
        <f>+E95+1</f>
        <v>232</v>
      </c>
      <c r="F101" s="6"/>
      <c r="G101" s="6"/>
      <c r="H101" s="6"/>
      <c r="I101" s="87" t="s">
        <v>143</v>
      </c>
      <c r="J101" s="6" t="s">
        <v>506</v>
      </c>
      <c r="K101" s="6" t="s">
        <v>507</v>
      </c>
      <c r="L101" s="6" t="s">
        <v>488</v>
      </c>
      <c r="M101" s="6">
        <v>1</v>
      </c>
      <c r="N101" s="6" t="s">
        <v>655</v>
      </c>
      <c r="O101" s="78" t="s">
        <v>61</v>
      </c>
      <c r="P101" s="8"/>
    </row>
    <row r="102" spans="1:16" x14ac:dyDescent="0.25">
      <c r="A102" s="6"/>
      <c r="B102" s="6" t="s">
        <v>680</v>
      </c>
      <c r="C102" s="7" t="s">
        <v>1</v>
      </c>
      <c r="D102" s="6" t="s">
        <v>3</v>
      </c>
      <c r="E102" s="6">
        <f>+E101+1</f>
        <v>233</v>
      </c>
      <c r="F102" s="6"/>
      <c r="G102" s="6"/>
      <c r="H102" s="6"/>
      <c r="I102" s="94" t="s">
        <v>144</v>
      </c>
      <c r="J102" s="6" t="s">
        <v>144</v>
      </c>
      <c r="K102" s="6" t="s">
        <v>508</v>
      </c>
      <c r="L102" s="6" t="s">
        <v>488</v>
      </c>
      <c r="M102" s="6">
        <v>1</v>
      </c>
      <c r="N102" s="6" t="s">
        <v>655</v>
      </c>
      <c r="O102" s="78" t="s">
        <v>61</v>
      </c>
      <c r="P102" s="8"/>
    </row>
    <row r="103" spans="1:16" x14ac:dyDescent="0.25">
      <c r="A103" s="10"/>
      <c r="B103" s="10"/>
      <c r="C103" s="11"/>
      <c r="D103" s="10"/>
      <c r="E103" s="10"/>
      <c r="F103" s="10"/>
      <c r="G103" s="10"/>
      <c r="H103" s="10"/>
      <c r="I103" s="86"/>
      <c r="J103" s="10"/>
      <c r="K103" s="10"/>
      <c r="L103" s="10"/>
      <c r="M103" s="10"/>
      <c r="N103" s="10"/>
      <c r="O103" s="73"/>
      <c r="P103" s="13"/>
    </row>
    <row r="104" spans="1:16" s="83" customFormat="1" ht="26.25" customHeight="1" x14ac:dyDescent="0.4">
      <c r="A104" s="18" t="s">
        <v>162</v>
      </c>
      <c r="B104" s="10"/>
      <c r="C104" s="10"/>
      <c r="D104" s="10"/>
      <c r="F104" s="10"/>
      <c r="G104" s="10"/>
      <c r="H104" s="11"/>
      <c r="I104" s="86"/>
      <c r="J104" s="10"/>
      <c r="K104" s="10"/>
      <c r="L104" s="10"/>
      <c r="M104" s="10"/>
      <c r="N104" s="10"/>
      <c r="O104" s="11"/>
      <c r="P104" s="13"/>
    </row>
    <row r="105" spans="1:16" x14ac:dyDescent="0.25">
      <c r="A105" s="73" t="s">
        <v>161</v>
      </c>
      <c r="B105" s="74"/>
      <c r="C105" s="74"/>
      <c r="D105" s="74"/>
      <c r="F105" s="74"/>
      <c r="G105" s="74"/>
      <c r="H105" s="73"/>
      <c r="I105" s="102"/>
      <c r="J105" s="74"/>
      <c r="K105" s="74"/>
      <c r="L105" s="74"/>
      <c r="M105" s="74"/>
      <c r="N105" s="74"/>
      <c r="O105" s="73"/>
      <c r="P105" s="75"/>
    </row>
    <row r="106" spans="1:16" s="76" customFormat="1" ht="13.5" customHeight="1" x14ac:dyDescent="0.25">
      <c r="A106" s="73" t="s">
        <v>163</v>
      </c>
      <c r="B106" s="74"/>
      <c r="C106" s="74"/>
      <c r="D106" s="74"/>
      <c r="F106" s="74"/>
      <c r="G106" s="74"/>
      <c r="H106" s="73"/>
      <c r="I106" s="102"/>
      <c r="J106" s="74"/>
      <c r="K106" s="74"/>
      <c r="L106" s="74"/>
      <c r="M106" s="74"/>
      <c r="N106" s="74"/>
      <c r="O106" s="73"/>
      <c r="P106" s="75"/>
    </row>
    <row r="107" spans="1:16" s="76" customFormat="1" ht="15" customHeight="1" x14ac:dyDescent="0.25">
      <c r="A107" s="73" t="s">
        <v>160</v>
      </c>
      <c r="B107" s="74"/>
      <c r="C107" s="74"/>
      <c r="D107" s="74"/>
      <c r="F107" s="74"/>
      <c r="G107" s="74"/>
      <c r="H107" s="73"/>
      <c r="I107" s="102"/>
      <c r="J107" s="74"/>
      <c r="K107" s="74"/>
      <c r="L107" s="74"/>
      <c r="M107" s="74"/>
      <c r="N107" s="74"/>
      <c r="O107" s="73"/>
      <c r="P107" s="75"/>
    </row>
    <row r="108" spans="1:16" s="76" customFormat="1" ht="15" customHeight="1" x14ac:dyDescent="0.25">
      <c r="A108" s="73" t="s">
        <v>172</v>
      </c>
      <c r="B108" s="74"/>
      <c r="C108" s="74"/>
      <c r="D108" s="74"/>
      <c r="F108" s="74"/>
      <c r="G108" s="74"/>
      <c r="H108" s="73"/>
      <c r="I108" s="102"/>
      <c r="J108" s="74"/>
      <c r="K108" s="74"/>
      <c r="L108" s="74"/>
      <c r="M108" s="74"/>
      <c r="N108" s="74"/>
      <c r="O108" s="73"/>
      <c r="P108" s="75"/>
    </row>
    <row r="109" spans="1:16" s="76" customFormat="1" ht="15" customHeight="1" x14ac:dyDescent="0.25">
      <c r="A109" s="11" t="s">
        <v>167</v>
      </c>
      <c r="B109" s="1"/>
      <c r="C109" s="1"/>
      <c r="D109" s="1"/>
      <c r="F109" s="1"/>
      <c r="G109" s="1"/>
      <c r="H109" s="9"/>
      <c r="I109" s="92"/>
      <c r="J109" s="1"/>
      <c r="K109" s="1"/>
      <c r="L109" s="1"/>
      <c r="M109" s="1"/>
      <c r="N109" s="1"/>
      <c r="O109" s="9"/>
      <c r="P109" s="9"/>
    </row>
    <row r="110" spans="1:16" x14ac:dyDescent="0.25">
      <c r="A110" s="6"/>
      <c r="B110" s="6" t="s">
        <v>680</v>
      </c>
      <c r="C110" s="7" t="s">
        <v>1</v>
      </c>
      <c r="D110" s="6" t="s">
        <v>3</v>
      </c>
      <c r="E110" s="6">
        <f>+E102+1</f>
        <v>234</v>
      </c>
      <c r="F110" s="6"/>
      <c r="G110" s="6"/>
      <c r="H110" s="6">
        <v>244</v>
      </c>
      <c r="I110" s="94" t="s">
        <v>145</v>
      </c>
      <c r="J110" s="6" t="s">
        <v>509</v>
      </c>
      <c r="K110" s="6" t="s">
        <v>511</v>
      </c>
      <c r="L110" s="6" t="s">
        <v>512</v>
      </c>
      <c r="M110" s="6">
        <v>5</v>
      </c>
      <c r="N110" s="23" t="s">
        <v>666</v>
      </c>
      <c r="O110" s="77" t="s">
        <v>61</v>
      </c>
      <c r="P110" s="8"/>
    </row>
    <row r="111" spans="1:16" x14ac:dyDescent="0.25">
      <c r="A111" s="6"/>
      <c r="B111" s="6" t="s">
        <v>680</v>
      </c>
      <c r="C111" s="7" t="s">
        <v>1</v>
      </c>
      <c r="D111" s="6" t="s">
        <v>3</v>
      </c>
      <c r="E111" s="6">
        <f>+E110+1</f>
        <v>235</v>
      </c>
      <c r="F111" s="6"/>
      <c r="G111" s="6"/>
      <c r="H111" s="6">
        <v>244</v>
      </c>
      <c r="I111" s="94" t="s">
        <v>146</v>
      </c>
      <c r="J111" s="6" t="s">
        <v>146</v>
      </c>
      <c r="K111" s="6" t="s">
        <v>513</v>
      </c>
      <c r="L111" s="6" t="s">
        <v>512</v>
      </c>
      <c r="M111" s="6">
        <v>5</v>
      </c>
      <c r="N111" s="23" t="s">
        <v>667</v>
      </c>
      <c r="O111" s="77" t="s">
        <v>61</v>
      </c>
      <c r="P111" s="8"/>
    </row>
    <row r="112" spans="1:16" x14ac:dyDescent="0.25">
      <c r="A112" s="6"/>
      <c r="B112" s="6" t="s">
        <v>680</v>
      </c>
      <c r="C112" s="7" t="s">
        <v>1</v>
      </c>
      <c r="D112" s="6" t="s">
        <v>3</v>
      </c>
      <c r="E112" s="6">
        <f>+E111+1</f>
        <v>236</v>
      </c>
      <c r="F112" s="6"/>
      <c r="G112" s="6"/>
      <c r="H112" s="6">
        <v>-1</v>
      </c>
      <c r="I112" s="94" t="s">
        <v>165</v>
      </c>
      <c r="J112" s="6" t="s">
        <v>510</v>
      </c>
      <c r="K112" s="6" t="s">
        <v>514</v>
      </c>
      <c r="L112" s="6" t="s">
        <v>499</v>
      </c>
      <c r="M112" s="6">
        <v>1</v>
      </c>
      <c r="N112" s="6" t="s">
        <v>668</v>
      </c>
      <c r="O112" s="79" t="s">
        <v>159</v>
      </c>
      <c r="P112" s="8"/>
    </row>
    <row r="113" spans="1:16" x14ac:dyDescent="0.25">
      <c r="A113" s="67"/>
      <c r="B113" s="67"/>
      <c r="C113" s="20"/>
      <c r="D113" s="67"/>
      <c r="E113" s="67"/>
      <c r="F113" s="67"/>
      <c r="G113" s="67"/>
      <c r="H113" s="67"/>
      <c r="I113" s="103"/>
      <c r="J113" s="67"/>
      <c r="K113" s="67"/>
      <c r="L113" s="67"/>
      <c r="M113" s="67"/>
      <c r="N113" s="67"/>
      <c r="O113" s="67"/>
      <c r="P113" s="67"/>
    </row>
    <row r="114" spans="1:16" s="68" customFormat="1" ht="21" x14ac:dyDescent="0.4">
      <c r="A114" s="18" t="s">
        <v>185</v>
      </c>
      <c r="B114" s="10"/>
      <c r="C114" s="10"/>
      <c r="D114" s="10"/>
      <c r="F114" s="10"/>
      <c r="G114" s="10"/>
      <c r="H114" s="11"/>
      <c r="I114" s="86"/>
      <c r="J114" s="10"/>
      <c r="K114" s="10"/>
      <c r="L114" s="10"/>
      <c r="M114" s="10"/>
      <c r="N114" s="10"/>
      <c r="O114" s="11"/>
      <c r="P114" s="13"/>
    </row>
    <row r="115" spans="1:16" x14ac:dyDescent="0.25">
      <c r="A115" s="81">
        <v>1</v>
      </c>
      <c r="B115" s="39" t="s">
        <v>680</v>
      </c>
      <c r="C115" s="36" t="s">
        <v>1</v>
      </c>
      <c r="D115" s="39" t="s">
        <v>3</v>
      </c>
      <c r="E115" s="39">
        <f>+E112+1</f>
        <v>237</v>
      </c>
      <c r="F115" s="39"/>
      <c r="G115" s="39"/>
      <c r="H115" s="39"/>
      <c r="I115" s="97" t="s">
        <v>147</v>
      </c>
      <c r="J115" s="39" t="s">
        <v>515</v>
      </c>
      <c r="K115" s="39" t="s">
        <v>516</v>
      </c>
      <c r="L115" s="39" t="s">
        <v>432</v>
      </c>
      <c r="M115" s="39">
        <v>1</v>
      </c>
      <c r="N115" s="39" t="s">
        <v>660</v>
      </c>
      <c r="O115" s="39"/>
      <c r="P115" s="39"/>
    </row>
    <row r="116" spans="1:16" s="68" customFormat="1" x14ac:dyDescent="0.25">
      <c r="A116" s="82"/>
      <c r="B116" s="19"/>
      <c r="C116" s="66"/>
      <c r="D116" s="66"/>
      <c r="E116" s="19"/>
      <c r="F116" s="66"/>
      <c r="G116" s="66"/>
      <c r="H116" s="37"/>
      <c r="I116" s="98" t="s">
        <v>28</v>
      </c>
      <c r="J116" s="19"/>
      <c r="K116" s="19"/>
      <c r="L116" s="19"/>
      <c r="M116" s="19"/>
      <c r="N116" s="19"/>
      <c r="O116" s="37"/>
      <c r="P116" s="37"/>
    </row>
    <row r="117" spans="1:16" s="68" customFormat="1" x14ac:dyDescent="0.25">
      <c r="A117" s="82"/>
      <c r="B117" s="19"/>
      <c r="C117" s="66"/>
      <c r="D117" s="66"/>
      <c r="E117" s="19"/>
      <c r="F117" s="66"/>
      <c r="G117" s="66"/>
      <c r="H117" s="37"/>
      <c r="I117" s="98" t="s">
        <v>29</v>
      </c>
      <c r="J117" s="19"/>
      <c r="K117" s="19"/>
      <c r="L117" s="19"/>
      <c r="M117" s="19"/>
      <c r="N117" s="19"/>
      <c r="O117" s="37"/>
      <c r="P117" s="37"/>
    </row>
    <row r="118" spans="1:16" s="68" customFormat="1" x14ac:dyDescent="0.25">
      <c r="A118" s="69"/>
      <c r="B118" s="66"/>
      <c r="C118" s="37"/>
      <c r="D118" s="37"/>
      <c r="E118" s="69"/>
      <c r="F118" s="37"/>
      <c r="G118" s="37"/>
      <c r="H118" s="37"/>
      <c r="I118" s="98" t="s">
        <v>153</v>
      </c>
      <c r="J118" s="66"/>
      <c r="K118" s="66"/>
      <c r="L118" s="66"/>
      <c r="M118" s="66"/>
      <c r="N118" s="66"/>
      <c r="O118" s="37"/>
      <c r="P118" s="37"/>
    </row>
    <row r="119" spans="1:16" s="68" customFormat="1" x14ac:dyDescent="0.25">
      <c r="A119" s="69"/>
      <c r="B119" s="66"/>
      <c r="C119" s="37"/>
      <c r="D119" s="37"/>
      <c r="E119" s="69"/>
      <c r="F119" s="37"/>
      <c r="G119" s="37"/>
      <c r="H119" s="37"/>
      <c r="I119" s="98" t="s">
        <v>154</v>
      </c>
      <c r="J119" s="66"/>
      <c r="K119" s="66"/>
      <c r="L119" s="66"/>
      <c r="M119" s="66"/>
      <c r="N119" s="66"/>
      <c r="O119" s="37"/>
      <c r="P119" s="37"/>
    </row>
    <row r="120" spans="1:16" s="68" customFormat="1" x14ac:dyDescent="0.25">
      <c r="A120" s="69"/>
      <c r="B120" s="66"/>
      <c r="C120" s="37"/>
      <c r="D120" s="37"/>
      <c r="E120" s="69"/>
      <c r="F120" s="37"/>
      <c r="G120" s="37"/>
      <c r="H120" s="37"/>
      <c r="I120" s="98" t="s">
        <v>150</v>
      </c>
      <c r="J120" s="66"/>
      <c r="K120" s="66"/>
      <c r="L120" s="66"/>
      <c r="M120" s="66"/>
      <c r="N120" s="66"/>
      <c r="O120" s="37"/>
      <c r="P120" s="37"/>
    </row>
    <row r="121" spans="1:16" s="68" customFormat="1" x14ac:dyDescent="0.25">
      <c r="A121" s="69"/>
      <c r="B121" s="66"/>
      <c r="C121" s="37"/>
      <c r="D121" s="37"/>
      <c r="E121" s="69"/>
      <c r="F121" s="37"/>
      <c r="G121" s="37"/>
      <c r="H121" s="70"/>
      <c r="I121" s="98" t="s">
        <v>30</v>
      </c>
      <c r="J121" s="66"/>
      <c r="K121" s="66"/>
      <c r="L121" s="66"/>
      <c r="M121" s="66"/>
      <c r="N121" s="66"/>
      <c r="O121" s="37"/>
      <c r="P121" s="37"/>
    </row>
    <row r="122" spans="1:16" s="68" customFormat="1" x14ac:dyDescent="0.25">
      <c r="A122" s="69"/>
      <c r="B122" s="66"/>
      <c r="C122" s="37"/>
      <c r="D122" s="37"/>
      <c r="E122" s="69"/>
      <c r="F122" s="37"/>
      <c r="G122" s="37"/>
      <c r="H122" s="37"/>
      <c r="I122" s="98" t="s">
        <v>31</v>
      </c>
      <c r="J122" s="66"/>
      <c r="K122" s="66"/>
      <c r="L122" s="66"/>
      <c r="M122" s="66"/>
      <c r="N122" s="66"/>
      <c r="O122" s="37"/>
      <c r="P122" s="37"/>
    </row>
    <row r="123" spans="1:16" s="68" customFormat="1" x14ac:dyDescent="0.25">
      <c r="A123" s="71"/>
      <c r="B123" s="27"/>
      <c r="C123" s="27"/>
      <c r="D123" s="27"/>
      <c r="E123" s="27"/>
      <c r="F123" s="27"/>
      <c r="G123" s="27"/>
      <c r="H123" s="72"/>
      <c r="I123" s="100" t="s">
        <v>23</v>
      </c>
      <c r="J123" s="27"/>
      <c r="K123" s="27"/>
      <c r="L123" s="27"/>
      <c r="M123" s="27"/>
      <c r="N123" s="27"/>
      <c r="O123" s="27"/>
      <c r="P123" s="27"/>
    </row>
    <row r="124" spans="1:16" s="68" customFormat="1" x14ac:dyDescent="0.25">
      <c r="A124" s="38">
        <v>2</v>
      </c>
      <c r="B124" s="38" t="s">
        <v>680</v>
      </c>
      <c r="C124" s="26" t="s">
        <v>1</v>
      </c>
      <c r="D124" s="38" t="s">
        <v>3</v>
      </c>
      <c r="E124" s="38">
        <f>+E115+1</f>
        <v>238</v>
      </c>
      <c r="F124" s="38"/>
      <c r="G124" s="38"/>
      <c r="H124" s="38"/>
      <c r="I124" s="101" t="s">
        <v>147</v>
      </c>
      <c r="J124" s="38" t="s">
        <v>517</v>
      </c>
      <c r="K124" s="38" t="s">
        <v>519</v>
      </c>
      <c r="L124" s="38" t="s">
        <v>432</v>
      </c>
      <c r="M124" s="38">
        <v>1</v>
      </c>
      <c r="N124" s="38" t="s">
        <v>660</v>
      </c>
      <c r="O124" s="38"/>
      <c r="P124" s="38"/>
    </row>
    <row r="125" spans="1:16" s="68" customFormat="1" x14ac:dyDescent="0.25">
      <c r="A125" s="38">
        <v>3</v>
      </c>
      <c r="B125" s="38" t="s">
        <v>680</v>
      </c>
      <c r="C125" s="26" t="s">
        <v>1</v>
      </c>
      <c r="D125" s="38" t="s">
        <v>3</v>
      </c>
      <c r="E125" s="38">
        <f>+E124+1</f>
        <v>239</v>
      </c>
      <c r="F125" s="38"/>
      <c r="G125" s="38"/>
      <c r="H125" s="38"/>
      <c r="I125" s="101" t="s">
        <v>147</v>
      </c>
      <c r="J125" s="38" t="s">
        <v>518</v>
      </c>
      <c r="K125" s="38" t="s">
        <v>520</v>
      </c>
      <c r="L125" s="38" t="s">
        <v>432</v>
      </c>
      <c r="M125" s="38">
        <v>1</v>
      </c>
      <c r="N125" s="38" t="s">
        <v>660</v>
      </c>
      <c r="O125" s="38"/>
      <c r="P125" s="38"/>
    </row>
    <row r="126" spans="1:16" s="68" customFormat="1" x14ac:dyDescent="0.25">
      <c r="A126" s="67"/>
      <c r="B126" s="67"/>
      <c r="C126" s="20"/>
      <c r="D126" s="67"/>
      <c r="E126" s="67"/>
      <c r="F126" s="67"/>
      <c r="G126" s="67"/>
      <c r="H126" s="67"/>
      <c r="I126" s="103"/>
      <c r="J126" s="67"/>
      <c r="K126" s="67"/>
      <c r="L126" s="67"/>
      <c r="M126" s="67"/>
      <c r="N126" s="67"/>
      <c r="O126" s="67"/>
      <c r="P126" s="67"/>
    </row>
    <row r="127" spans="1:16" s="5" customFormat="1" ht="21" x14ac:dyDescent="0.4">
      <c r="A127" s="18" t="s">
        <v>187</v>
      </c>
      <c r="B127" s="1"/>
      <c r="C127" s="1"/>
      <c r="D127" s="1"/>
      <c r="F127" s="1"/>
      <c r="G127" s="1"/>
      <c r="H127" s="9"/>
      <c r="I127" s="92"/>
      <c r="J127" s="1"/>
      <c r="K127" s="1"/>
      <c r="L127" s="1"/>
      <c r="M127" s="1"/>
      <c r="N127" s="1"/>
      <c r="O127" s="9"/>
      <c r="P127" s="9"/>
    </row>
    <row r="128" spans="1:16" x14ac:dyDescent="0.25">
      <c r="A128" s="46" t="s">
        <v>5</v>
      </c>
      <c r="B128" s="23" t="s">
        <v>681</v>
      </c>
      <c r="C128" s="23" t="s">
        <v>52</v>
      </c>
      <c r="D128" s="23"/>
      <c r="E128" s="23">
        <f>+E125+52</f>
        <v>291</v>
      </c>
      <c r="F128" s="23"/>
      <c r="G128" s="23"/>
      <c r="H128" s="62"/>
      <c r="I128" s="89" t="s">
        <v>130</v>
      </c>
      <c r="J128" s="23" t="s">
        <v>641</v>
      </c>
      <c r="K128" s="23" t="s">
        <v>642</v>
      </c>
      <c r="L128" s="23" t="s">
        <v>432</v>
      </c>
      <c r="M128" s="23">
        <v>1</v>
      </c>
      <c r="N128" s="23" t="s">
        <v>669</v>
      </c>
      <c r="O128" s="23"/>
      <c r="P128" s="23"/>
    </row>
    <row r="129" spans="1:16" x14ac:dyDescent="0.25">
      <c r="A129" s="44"/>
      <c r="B129" s="44"/>
      <c r="C129" s="30"/>
      <c r="D129" s="30"/>
      <c r="E129" s="30"/>
      <c r="F129" s="30"/>
      <c r="G129" s="30"/>
      <c r="H129" s="63"/>
      <c r="I129" s="90" t="s">
        <v>351</v>
      </c>
      <c r="J129" s="44"/>
      <c r="K129" s="44"/>
      <c r="L129" s="44"/>
      <c r="M129" s="44"/>
      <c r="N129" s="44"/>
      <c r="O129" s="30"/>
      <c r="P129" s="30"/>
    </row>
    <row r="130" spans="1:16" x14ac:dyDescent="0.25">
      <c r="A130" s="44"/>
      <c r="B130" s="44"/>
      <c r="C130" s="30"/>
      <c r="D130" s="30"/>
      <c r="E130" s="30"/>
      <c r="F130" s="30"/>
      <c r="G130" s="30"/>
      <c r="H130" s="63"/>
      <c r="I130" s="90" t="s">
        <v>757</v>
      </c>
      <c r="J130" s="44"/>
      <c r="K130" s="44"/>
      <c r="L130" s="44"/>
      <c r="M130" s="44"/>
      <c r="N130" s="44"/>
      <c r="O130" s="30"/>
      <c r="P130" s="30"/>
    </row>
    <row r="131" spans="1:16" x14ac:dyDescent="0.25">
      <c r="A131" s="44"/>
      <c r="B131" s="44"/>
      <c r="C131" s="30"/>
      <c r="D131" s="30"/>
      <c r="E131" s="30"/>
      <c r="F131" s="30"/>
      <c r="G131" s="30"/>
      <c r="H131" s="63"/>
      <c r="I131" s="90" t="s">
        <v>131</v>
      </c>
      <c r="J131" s="44"/>
      <c r="K131" s="44"/>
      <c r="L131" s="44"/>
      <c r="M131" s="44"/>
      <c r="N131" s="44"/>
      <c r="O131" s="30"/>
      <c r="P131" s="30"/>
    </row>
    <row r="132" spans="1:16" x14ac:dyDescent="0.25">
      <c r="A132" s="44"/>
      <c r="B132" s="44"/>
      <c r="C132" s="30"/>
      <c r="D132" s="30"/>
      <c r="E132" s="30"/>
      <c r="F132" s="30"/>
      <c r="G132" s="30"/>
      <c r="H132" s="63"/>
      <c r="I132" s="90" t="s">
        <v>200</v>
      </c>
      <c r="J132" s="44"/>
      <c r="K132" s="44"/>
      <c r="L132" s="44"/>
      <c r="M132" s="44"/>
      <c r="N132" s="44"/>
      <c r="O132" s="30"/>
      <c r="P132" s="30"/>
    </row>
    <row r="133" spans="1:16" x14ac:dyDescent="0.25">
      <c r="A133" s="44"/>
      <c r="B133" s="44"/>
      <c r="C133" s="30"/>
      <c r="D133" s="30"/>
      <c r="E133" s="30"/>
      <c r="F133" s="30"/>
      <c r="G133" s="30"/>
      <c r="H133" s="63"/>
      <c r="I133" s="90" t="s">
        <v>132</v>
      </c>
      <c r="J133" s="44"/>
      <c r="K133" s="44"/>
      <c r="L133" s="44"/>
      <c r="M133" s="44"/>
      <c r="N133" s="44"/>
      <c r="O133" s="30"/>
      <c r="P133" s="30"/>
    </row>
    <row r="134" spans="1:16" x14ac:dyDescent="0.25">
      <c r="A134" s="44"/>
      <c r="B134" s="44"/>
      <c r="C134" s="30"/>
      <c r="D134" s="30"/>
      <c r="E134" s="30"/>
      <c r="F134" s="30"/>
      <c r="G134" s="30"/>
      <c r="H134" s="63"/>
      <c r="I134" s="90" t="s">
        <v>133</v>
      </c>
      <c r="J134" s="44"/>
      <c r="K134" s="44"/>
      <c r="L134" s="44"/>
      <c r="M134" s="44"/>
      <c r="N134" s="44"/>
      <c r="O134" s="30"/>
      <c r="P134" s="30"/>
    </row>
    <row r="135" spans="1:16" x14ac:dyDescent="0.25">
      <c r="A135" s="44"/>
      <c r="B135" s="44"/>
      <c r="C135" s="30"/>
      <c r="D135" s="30"/>
      <c r="E135" s="30"/>
      <c r="F135" s="30"/>
      <c r="G135" s="30"/>
      <c r="H135" s="63"/>
      <c r="I135" s="90" t="s">
        <v>134</v>
      </c>
      <c r="J135" s="44"/>
      <c r="K135" s="44"/>
      <c r="L135" s="44"/>
      <c r="M135" s="44"/>
      <c r="N135" s="44"/>
      <c r="O135" s="30"/>
      <c r="P135" s="30"/>
    </row>
    <row r="136" spans="1:16" x14ac:dyDescent="0.25">
      <c r="A136" s="45"/>
      <c r="B136" s="45"/>
      <c r="C136" s="15"/>
      <c r="D136" s="15"/>
      <c r="E136" s="15"/>
      <c r="F136" s="15"/>
      <c r="G136" s="15"/>
      <c r="H136" s="64"/>
      <c r="I136" s="84" t="s">
        <v>135</v>
      </c>
      <c r="J136" s="45"/>
      <c r="K136" s="45"/>
      <c r="L136" s="45"/>
      <c r="M136" s="45"/>
      <c r="N136" s="45"/>
      <c r="O136" s="15"/>
      <c r="P136" s="15"/>
    </row>
    <row r="137" spans="1:16" x14ac:dyDescent="0.25">
      <c r="H137" s="10"/>
      <c r="I137" s="91"/>
    </row>
    <row r="138" spans="1:16" s="83" customFormat="1" ht="23.25" customHeight="1" x14ac:dyDescent="0.4">
      <c r="A138" s="80" t="s">
        <v>190</v>
      </c>
      <c r="B138" s="10"/>
      <c r="C138" s="10"/>
      <c r="D138" s="10"/>
      <c r="F138" s="10"/>
      <c r="G138" s="10"/>
      <c r="H138" s="13"/>
      <c r="I138" s="95"/>
      <c r="J138" s="10"/>
      <c r="K138" s="10"/>
      <c r="L138" s="10"/>
      <c r="M138" s="10"/>
      <c r="N138" s="10"/>
      <c r="O138" s="13"/>
      <c r="P138" s="13"/>
    </row>
    <row r="139" spans="1:16" s="68" customFormat="1" x14ac:dyDescent="0.25">
      <c r="A139" s="39"/>
      <c r="B139" s="23" t="s">
        <v>681</v>
      </c>
      <c r="C139" s="39" t="s">
        <v>1</v>
      </c>
      <c r="D139" s="39" t="s">
        <v>3</v>
      </c>
      <c r="E139" s="39">
        <f>E128+244</f>
        <v>535</v>
      </c>
      <c r="F139" s="39"/>
      <c r="G139" s="39"/>
      <c r="H139" s="39"/>
      <c r="I139" s="104" t="s">
        <v>198</v>
      </c>
      <c r="J139" s="23" t="s">
        <v>198</v>
      </c>
      <c r="K139" s="23" t="s">
        <v>521</v>
      </c>
      <c r="L139" s="23" t="s">
        <v>432</v>
      </c>
      <c r="M139" s="23">
        <v>1</v>
      </c>
      <c r="N139" s="23" t="s">
        <v>670</v>
      </c>
      <c r="O139" s="6" t="s">
        <v>61</v>
      </c>
      <c r="P139" s="39">
        <v>0</v>
      </c>
    </row>
    <row r="140" spans="1:16" x14ac:dyDescent="0.25">
      <c r="A140" s="39"/>
      <c r="B140" s="23" t="s">
        <v>681</v>
      </c>
      <c r="C140" s="39" t="s">
        <v>4</v>
      </c>
      <c r="D140" s="39"/>
      <c r="E140" s="39">
        <f>+E139+1</f>
        <v>536</v>
      </c>
      <c r="F140" s="39"/>
      <c r="G140" s="39"/>
      <c r="H140" s="39"/>
      <c r="I140" s="104" t="s">
        <v>191</v>
      </c>
      <c r="J140" s="23" t="s">
        <v>427</v>
      </c>
      <c r="K140" s="23" t="s">
        <v>899</v>
      </c>
      <c r="L140" s="23" t="s">
        <v>432</v>
      </c>
      <c r="M140" s="23">
        <v>1</v>
      </c>
      <c r="N140" s="23" t="s">
        <v>671</v>
      </c>
      <c r="O140" s="39"/>
      <c r="P140" s="39"/>
    </row>
    <row r="141" spans="1:16" x14ac:dyDescent="0.25">
      <c r="A141" s="37"/>
      <c r="B141" s="30"/>
      <c r="C141" s="37"/>
      <c r="D141" s="37"/>
      <c r="E141" s="37"/>
      <c r="F141" s="37"/>
      <c r="G141" s="37"/>
      <c r="H141" s="37"/>
      <c r="I141" s="98" t="s">
        <v>193</v>
      </c>
      <c r="J141" s="30"/>
      <c r="K141" s="30"/>
      <c r="L141" s="30"/>
      <c r="M141" s="30"/>
      <c r="N141" s="30"/>
      <c r="O141" s="37"/>
      <c r="P141" s="37"/>
    </row>
    <row r="142" spans="1:16" s="68" customFormat="1" ht="12.75" customHeight="1" x14ac:dyDescent="0.25">
      <c r="A142" s="37"/>
      <c r="B142" s="30"/>
      <c r="C142" s="37"/>
      <c r="D142" s="37"/>
      <c r="E142" s="37"/>
      <c r="F142" s="37"/>
      <c r="G142" s="37"/>
      <c r="H142" s="37"/>
      <c r="I142" s="98" t="s">
        <v>219</v>
      </c>
      <c r="J142" s="30"/>
      <c r="K142" s="30"/>
      <c r="L142" s="30"/>
      <c r="M142" s="30"/>
      <c r="N142" s="30"/>
      <c r="O142" s="37"/>
      <c r="P142" s="37"/>
    </row>
    <row r="143" spans="1:16" s="68" customFormat="1" ht="12.75" customHeight="1" x14ac:dyDescent="0.25">
      <c r="A143" s="37"/>
      <c r="B143" s="30"/>
      <c r="C143" s="37"/>
      <c r="D143" s="37"/>
      <c r="E143" s="37"/>
      <c r="F143" s="37"/>
      <c r="G143" s="37"/>
      <c r="H143" s="37"/>
      <c r="I143" s="98" t="s">
        <v>220</v>
      </c>
      <c r="J143" s="30"/>
      <c r="K143" s="30"/>
      <c r="L143" s="30"/>
      <c r="M143" s="30"/>
      <c r="N143" s="30"/>
      <c r="O143" s="37"/>
      <c r="P143" s="37"/>
    </row>
    <row r="144" spans="1:16" s="68" customFormat="1" x14ac:dyDescent="0.25">
      <c r="A144" s="37"/>
      <c r="B144" s="30"/>
      <c r="C144" s="37"/>
      <c r="D144" s="37"/>
      <c r="E144" s="37"/>
      <c r="F144" s="37"/>
      <c r="G144" s="37"/>
      <c r="H144" s="37"/>
      <c r="I144" s="98" t="s">
        <v>205</v>
      </c>
      <c r="J144" s="30"/>
      <c r="K144" s="30"/>
      <c r="L144" s="30"/>
      <c r="M144" s="30"/>
      <c r="N144" s="30"/>
      <c r="O144" s="37"/>
      <c r="P144" s="37"/>
    </row>
    <row r="145" spans="1:16" s="68" customFormat="1" x14ac:dyDescent="0.25">
      <c r="A145" s="37"/>
      <c r="B145" s="30"/>
      <c r="C145" s="37"/>
      <c r="D145" s="37"/>
      <c r="E145" s="37"/>
      <c r="F145" s="37"/>
      <c r="G145" s="37"/>
      <c r="H145" s="37"/>
      <c r="I145" s="98" t="s">
        <v>206</v>
      </c>
      <c r="J145" s="30"/>
      <c r="K145" s="30"/>
      <c r="L145" s="30"/>
      <c r="M145" s="30"/>
      <c r="N145" s="30"/>
      <c r="O145" s="37"/>
      <c r="P145" s="37"/>
    </row>
    <row r="146" spans="1:16" s="68" customFormat="1" x14ac:dyDescent="0.25">
      <c r="A146" s="37"/>
      <c r="B146" s="30"/>
      <c r="C146" s="37"/>
      <c r="D146" s="37"/>
      <c r="E146" s="37"/>
      <c r="F146" s="37"/>
      <c r="G146" s="37"/>
      <c r="H146" s="37"/>
      <c r="I146" s="98" t="s">
        <v>207</v>
      </c>
      <c r="J146" s="30"/>
      <c r="K146" s="30"/>
      <c r="L146" s="30"/>
      <c r="M146" s="30"/>
      <c r="N146" s="30"/>
      <c r="O146" s="37"/>
      <c r="P146" s="37"/>
    </row>
    <row r="147" spans="1:16" s="68" customFormat="1" x14ac:dyDescent="0.25">
      <c r="A147" s="37"/>
      <c r="B147" s="30"/>
      <c r="C147" s="37"/>
      <c r="D147" s="37"/>
      <c r="E147" s="37"/>
      <c r="F147" s="37"/>
      <c r="G147" s="37"/>
      <c r="H147" s="37"/>
      <c r="I147" s="98" t="s">
        <v>758</v>
      </c>
      <c r="J147" s="30"/>
      <c r="K147" s="30"/>
      <c r="L147" s="30"/>
      <c r="M147" s="30"/>
      <c r="N147" s="30"/>
      <c r="O147" s="37"/>
      <c r="P147" s="37"/>
    </row>
    <row r="148" spans="1:16" s="68" customFormat="1" x14ac:dyDescent="0.25">
      <c r="A148" s="37"/>
      <c r="B148" s="30"/>
      <c r="C148" s="37"/>
      <c r="D148" s="37"/>
      <c r="E148" s="37"/>
      <c r="F148" s="37"/>
      <c r="G148" s="37"/>
      <c r="H148" s="37"/>
      <c r="I148" s="99" t="s">
        <v>282</v>
      </c>
      <c r="J148" s="30"/>
      <c r="K148" s="30"/>
      <c r="L148" s="30"/>
      <c r="M148" s="30"/>
      <c r="N148" s="30"/>
      <c r="O148" s="37"/>
      <c r="P148" s="37"/>
    </row>
    <row r="149" spans="1:16" s="68" customFormat="1" x14ac:dyDescent="0.25">
      <c r="A149" s="37"/>
      <c r="B149" s="30"/>
      <c r="C149" s="37"/>
      <c r="D149" s="37"/>
      <c r="E149" s="37"/>
      <c r="F149" s="37"/>
      <c r="G149" s="37"/>
      <c r="H149" s="37"/>
      <c r="I149" s="99" t="s">
        <v>284</v>
      </c>
      <c r="J149" s="30"/>
      <c r="K149" s="30"/>
      <c r="L149" s="30"/>
      <c r="M149" s="30"/>
      <c r="N149" s="30"/>
      <c r="O149" s="37"/>
      <c r="P149" s="37"/>
    </row>
    <row r="150" spans="1:16" s="68" customFormat="1" x14ac:dyDescent="0.25">
      <c r="A150" s="37"/>
      <c r="B150" s="30"/>
      <c r="C150" s="37"/>
      <c r="D150" s="37"/>
      <c r="E150" s="37"/>
      <c r="F150" s="37"/>
      <c r="G150" s="37"/>
      <c r="H150" s="37"/>
      <c r="I150" s="99" t="s">
        <v>283</v>
      </c>
      <c r="J150" s="30"/>
      <c r="K150" s="30"/>
      <c r="L150" s="30"/>
      <c r="M150" s="30"/>
      <c r="N150" s="30"/>
      <c r="O150" s="37"/>
      <c r="P150" s="37"/>
    </row>
    <row r="151" spans="1:16" s="68" customFormat="1" x14ac:dyDescent="0.25">
      <c r="A151" s="37"/>
      <c r="B151" s="30"/>
      <c r="C151" s="37"/>
      <c r="D151" s="37"/>
      <c r="E151" s="37"/>
      <c r="F151" s="37"/>
      <c r="G151" s="37"/>
      <c r="H151" s="37"/>
      <c r="I151" s="98" t="s">
        <v>196</v>
      </c>
      <c r="J151" s="30"/>
      <c r="K151" s="30"/>
      <c r="L151" s="30"/>
      <c r="M151" s="30"/>
      <c r="N151" s="30"/>
      <c r="O151" s="37"/>
      <c r="P151" s="37"/>
    </row>
    <row r="152" spans="1:16" s="68" customFormat="1" x14ac:dyDescent="0.25">
      <c r="A152" s="37"/>
      <c r="B152" s="30"/>
      <c r="C152" s="37"/>
      <c r="D152" s="37"/>
      <c r="E152" s="37"/>
      <c r="F152" s="37"/>
      <c r="G152" s="37"/>
      <c r="H152" s="37"/>
      <c r="I152" s="98" t="s">
        <v>195</v>
      </c>
      <c r="J152" s="30"/>
      <c r="K152" s="30"/>
      <c r="L152" s="30"/>
      <c r="M152" s="30"/>
      <c r="N152" s="30"/>
      <c r="O152" s="37"/>
      <c r="P152" s="37"/>
    </row>
    <row r="153" spans="1:16" s="68" customFormat="1" x14ac:dyDescent="0.25">
      <c r="A153" s="37"/>
      <c r="B153" s="30"/>
      <c r="C153" s="37"/>
      <c r="D153" s="37"/>
      <c r="E153" s="37"/>
      <c r="F153" s="37"/>
      <c r="G153" s="37"/>
      <c r="H153" s="37"/>
      <c r="I153" s="98" t="s">
        <v>194</v>
      </c>
      <c r="J153" s="30"/>
      <c r="K153" s="30"/>
      <c r="L153" s="30"/>
      <c r="M153" s="30"/>
      <c r="N153" s="30"/>
      <c r="O153" s="37"/>
      <c r="P153" s="37"/>
    </row>
    <row r="154" spans="1:16" s="68" customFormat="1" x14ac:dyDescent="0.25">
      <c r="A154" s="38"/>
      <c r="B154" s="6" t="s">
        <v>681</v>
      </c>
      <c r="C154" s="38" t="s">
        <v>4</v>
      </c>
      <c r="D154" s="38"/>
      <c r="E154" s="38">
        <f>+E140+1</f>
        <v>537</v>
      </c>
      <c r="F154" s="38"/>
      <c r="G154" s="38"/>
      <c r="H154" s="38"/>
      <c r="I154" s="105" t="s">
        <v>192</v>
      </c>
      <c r="J154" s="6"/>
      <c r="K154" s="6"/>
      <c r="L154" s="23"/>
      <c r="M154" s="6"/>
      <c r="N154" s="6"/>
      <c r="O154" s="38"/>
      <c r="P154" s="38"/>
    </row>
    <row r="155" spans="1:16" x14ac:dyDescent="0.25">
      <c r="A155" s="38"/>
      <c r="B155" s="6" t="s">
        <v>681</v>
      </c>
      <c r="C155" s="38" t="s">
        <v>4</v>
      </c>
      <c r="D155" s="38"/>
      <c r="E155" s="38">
        <f t="shared" ref="E155:E160" si="2">+E154+1</f>
        <v>538</v>
      </c>
      <c r="F155" s="38"/>
      <c r="G155" s="38"/>
      <c r="H155" s="38"/>
      <c r="I155" s="105" t="s">
        <v>192</v>
      </c>
      <c r="J155" s="6"/>
      <c r="K155" s="6"/>
      <c r="L155" s="23"/>
      <c r="M155" s="6"/>
      <c r="N155" s="6"/>
      <c r="O155" s="38"/>
      <c r="P155" s="38"/>
    </row>
    <row r="156" spans="1:16" x14ac:dyDescent="0.25">
      <c r="A156" s="38"/>
      <c r="B156" s="6" t="s">
        <v>681</v>
      </c>
      <c r="C156" s="38" t="s">
        <v>4</v>
      </c>
      <c r="D156" s="38"/>
      <c r="E156" s="38">
        <f t="shared" si="2"/>
        <v>539</v>
      </c>
      <c r="F156" s="38"/>
      <c r="G156" s="38"/>
      <c r="H156" s="38"/>
      <c r="I156" s="105" t="s">
        <v>192</v>
      </c>
      <c r="J156" s="6"/>
      <c r="K156" s="6"/>
      <c r="L156" s="23"/>
      <c r="M156" s="6"/>
      <c r="N156" s="6"/>
      <c r="O156" s="38"/>
      <c r="P156" s="38"/>
    </row>
    <row r="157" spans="1:16" s="68" customFormat="1" x14ac:dyDescent="0.25">
      <c r="A157" s="38"/>
      <c r="B157" s="6" t="s">
        <v>681</v>
      </c>
      <c r="C157" s="38" t="s">
        <v>4</v>
      </c>
      <c r="D157" s="38"/>
      <c r="E157" s="38">
        <f t="shared" si="2"/>
        <v>540</v>
      </c>
      <c r="F157" s="38"/>
      <c r="G157" s="38"/>
      <c r="H157" s="38"/>
      <c r="I157" s="105" t="s">
        <v>192</v>
      </c>
      <c r="J157" s="6"/>
      <c r="K157" s="6"/>
      <c r="L157" s="23"/>
      <c r="M157" s="6"/>
      <c r="N157" s="6"/>
      <c r="O157" s="38"/>
      <c r="P157" s="38"/>
    </row>
    <row r="158" spans="1:16" x14ac:dyDescent="0.25">
      <c r="A158" s="38"/>
      <c r="B158" s="6" t="s">
        <v>681</v>
      </c>
      <c r="C158" s="38" t="s">
        <v>4</v>
      </c>
      <c r="D158" s="38"/>
      <c r="E158" s="38">
        <f t="shared" si="2"/>
        <v>541</v>
      </c>
      <c r="F158" s="38"/>
      <c r="G158" s="38"/>
      <c r="H158" s="38"/>
      <c r="I158" s="105" t="s">
        <v>192</v>
      </c>
      <c r="J158" s="6"/>
      <c r="K158" s="6"/>
      <c r="L158" s="23"/>
      <c r="M158" s="6"/>
      <c r="N158" s="6"/>
      <c r="O158" s="38"/>
      <c r="P158" s="38"/>
    </row>
    <row r="159" spans="1:16" x14ac:dyDescent="0.25">
      <c r="A159" s="38"/>
      <c r="B159" s="6" t="s">
        <v>681</v>
      </c>
      <c r="C159" s="38" t="s">
        <v>4</v>
      </c>
      <c r="D159" s="38"/>
      <c r="E159" s="38">
        <f t="shared" si="2"/>
        <v>542</v>
      </c>
      <c r="F159" s="38"/>
      <c r="G159" s="38"/>
      <c r="H159" s="38"/>
      <c r="I159" s="105" t="s">
        <v>192</v>
      </c>
      <c r="J159" s="6"/>
      <c r="K159" s="6"/>
      <c r="L159" s="23"/>
      <c r="M159" s="6"/>
      <c r="N159" s="6"/>
      <c r="O159" s="38"/>
      <c r="P159" s="38"/>
    </row>
    <row r="160" spans="1:16" x14ac:dyDescent="0.25">
      <c r="A160" s="66"/>
      <c r="B160" s="30" t="s">
        <v>681</v>
      </c>
      <c r="C160" s="66" t="s">
        <v>4</v>
      </c>
      <c r="D160" s="66"/>
      <c r="E160" s="66">
        <f t="shared" si="2"/>
        <v>543</v>
      </c>
      <c r="F160" s="66"/>
      <c r="G160" s="66"/>
      <c r="H160" s="66"/>
      <c r="I160" s="99" t="s">
        <v>232</v>
      </c>
      <c r="J160" s="30" t="s">
        <v>232</v>
      </c>
      <c r="K160" s="30" t="s">
        <v>431</v>
      </c>
      <c r="L160" s="23" t="s">
        <v>432</v>
      </c>
      <c r="M160" s="30">
        <v>1</v>
      </c>
      <c r="N160" s="30" t="s">
        <v>672</v>
      </c>
      <c r="O160" s="66"/>
      <c r="P160" s="66"/>
    </row>
    <row r="161" spans="1:16" x14ac:dyDescent="0.25">
      <c r="A161" s="66"/>
      <c r="B161" s="30"/>
      <c r="C161" s="66"/>
      <c r="D161" s="66"/>
      <c r="E161" s="66"/>
      <c r="F161" s="66"/>
      <c r="G161" s="66"/>
      <c r="H161" s="66"/>
      <c r="I161" s="98" t="s">
        <v>233</v>
      </c>
      <c r="J161" s="30"/>
      <c r="K161" s="30"/>
      <c r="L161" s="30"/>
      <c r="M161" s="30"/>
      <c r="N161" s="30"/>
      <c r="O161" s="66"/>
      <c r="P161" s="66"/>
    </row>
    <row r="162" spans="1:16" ht="12.75" customHeight="1" x14ac:dyDescent="0.25">
      <c r="A162" s="66"/>
      <c r="B162" s="30"/>
      <c r="C162" s="66"/>
      <c r="D162" s="66"/>
      <c r="E162" s="66"/>
      <c r="F162" s="66"/>
      <c r="G162" s="66"/>
      <c r="H162" s="66"/>
      <c r="I162" s="98" t="s">
        <v>234</v>
      </c>
      <c r="J162" s="30"/>
      <c r="K162" s="30"/>
      <c r="L162" s="30"/>
      <c r="M162" s="30"/>
      <c r="N162" s="30"/>
      <c r="O162" s="66"/>
      <c r="P162" s="66"/>
    </row>
    <row r="163" spans="1:16" ht="12.75" customHeight="1" x14ac:dyDescent="0.25">
      <c r="A163" s="66"/>
      <c r="B163" s="30"/>
      <c r="C163" s="66"/>
      <c r="D163" s="66"/>
      <c r="E163" s="66"/>
      <c r="F163" s="66"/>
      <c r="G163" s="66"/>
      <c r="H163" s="66"/>
      <c r="I163" s="98" t="s">
        <v>691</v>
      </c>
      <c r="J163" s="30"/>
      <c r="K163" s="30"/>
      <c r="L163" s="30"/>
      <c r="M163" s="30"/>
      <c r="N163" s="30"/>
      <c r="O163" s="66"/>
      <c r="P163" s="66"/>
    </row>
    <row r="164" spans="1:16" ht="12.75" customHeight="1" x14ac:dyDescent="0.25">
      <c r="A164" s="66"/>
      <c r="B164" s="30"/>
      <c r="C164" s="66"/>
      <c r="D164" s="66"/>
      <c r="E164" s="66"/>
      <c r="F164" s="66"/>
      <c r="G164" s="66"/>
      <c r="H164" s="66"/>
      <c r="I164" s="98" t="s">
        <v>693</v>
      </c>
      <c r="J164" s="30"/>
      <c r="K164" s="30"/>
      <c r="L164" s="30"/>
      <c r="M164" s="30"/>
      <c r="N164" s="30"/>
      <c r="O164" s="66"/>
      <c r="P164" s="66"/>
    </row>
    <row r="165" spans="1:16" ht="12.75" customHeight="1" x14ac:dyDescent="0.25">
      <c r="A165" s="66"/>
      <c r="B165" s="30"/>
      <c r="C165" s="66"/>
      <c r="D165" s="66"/>
      <c r="E165" s="66"/>
      <c r="F165" s="66"/>
      <c r="G165" s="66"/>
      <c r="H165" s="66"/>
      <c r="I165" s="99" t="s">
        <v>694</v>
      </c>
      <c r="J165" s="30"/>
      <c r="K165" s="30"/>
      <c r="L165" s="30"/>
      <c r="M165" s="30"/>
      <c r="N165" s="30"/>
      <c r="O165" s="66"/>
      <c r="P165" s="66"/>
    </row>
    <row r="166" spans="1:16" ht="12.75" customHeight="1" x14ac:dyDescent="0.25">
      <c r="A166" s="66"/>
      <c r="B166" s="30"/>
      <c r="C166" s="66"/>
      <c r="D166" s="66"/>
      <c r="E166" s="66"/>
      <c r="F166" s="66"/>
      <c r="G166" s="66"/>
      <c r="H166" s="66"/>
      <c r="I166" s="98" t="s">
        <v>692</v>
      </c>
      <c r="J166" s="30"/>
      <c r="K166" s="30"/>
      <c r="L166" s="30"/>
      <c r="M166" s="30"/>
      <c r="N166" s="30"/>
      <c r="O166" s="66"/>
      <c r="P166" s="66"/>
    </row>
    <row r="167" spans="1:16" ht="12.75" customHeight="1" x14ac:dyDescent="0.25">
      <c r="A167" s="66"/>
      <c r="B167" s="30"/>
      <c r="C167" s="66"/>
      <c r="D167" s="66"/>
      <c r="E167" s="66"/>
      <c r="F167" s="66"/>
      <c r="G167" s="66"/>
      <c r="H167" s="66"/>
      <c r="I167" s="99" t="s">
        <v>690</v>
      </c>
      <c r="J167" s="30"/>
      <c r="K167" s="30"/>
      <c r="L167" s="30"/>
      <c r="M167" s="30"/>
      <c r="N167" s="30"/>
      <c r="O167" s="66"/>
      <c r="P167" s="66"/>
    </row>
    <row r="168" spans="1:16" ht="12.75" customHeight="1" x14ac:dyDescent="0.25">
      <c r="A168" s="66"/>
      <c r="B168" s="30"/>
      <c r="C168" s="66"/>
      <c r="D168" s="66"/>
      <c r="E168" s="66"/>
      <c r="F168" s="66"/>
      <c r="G168" s="66"/>
      <c r="H168" s="66"/>
      <c r="I168" s="98" t="s">
        <v>689</v>
      </c>
      <c r="J168" s="30"/>
      <c r="K168" s="30"/>
      <c r="L168" s="30"/>
      <c r="M168" s="30"/>
      <c r="N168" s="30"/>
      <c r="O168" s="66"/>
      <c r="P168" s="66"/>
    </row>
    <row r="169" spans="1:16" ht="12.75" customHeight="1" x14ac:dyDescent="0.25">
      <c r="A169" s="66"/>
      <c r="B169" s="30"/>
      <c r="C169" s="66"/>
      <c r="D169" s="66"/>
      <c r="E169" s="66"/>
      <c r="F169" s="66"/>
      <c r="G169" s="66"/>
      <c r="H169" s="66"/>
      <c r="I169" s="98" t="s">
        <v>759</v>
      </c>
      <c r="J169" s="30"/>
      <c r="K169" s="30"/>
      <c r="L169" s="30"/>
      <c r="M169" s="30"/>
      <c r="N169" s="30"/>
      <c r="O169" s="66"/>
      <c r="P169" s="66"/>
    </row>
    <row r="170" spans="1:16" ht="12.75" customHeight="1" x14ac:dyDescent="0.25">
      <c r="A170" s="66"/>
      <c r="B170" s="30"/>
      <c r="C170" s="66"/>
      <c r="D170" s="66"/>
      <c r="E170" s="66"/>
      <c r="F170" s="66"/>
      <c r="G170" s="66"/>
      <c r="H170" s="66"/>
      <c r="I170" s="98" t="s">
        <v>281</v>
      </c>
      <c r="J170" s="30"/>
      <c r="K170" s="30"/>
      <c r="L170" s="30"/>
      <c r="M170" s="30"/>
      <c r="N170" s="30"/>
      <c r="O170" s="66"/>
      <c r="P170" s="66"/>
    </row>
    <row r="171" spans="1:16" ht="12.75" customHeight="1" x14ac:dyDescent="0.25">
      <c r="A171" s="66"/>
      <c r="B171" s="30"/>
      <c r="C171" s="66"/>
      <c r="D171" s="66"/>
      <c r="E171" s="66"/>
      <c r="F171" s="66"/>
      <c r="G171" s="66"/>
      <c r="H171" s="66"/>
      <c r="I171" s="98" t="s">
        <v>891</v>
      </c>
      <c r="J171" s="30"/>
      <c r="K171" s="30"/>
      <c r="L171" s="30"/>
      <c r="M171" s="30"/>
      <c r="N171" s="30"/>
      <c r="O171" s="66"/>
      <c r="P171" s="66"/>
    </row>
    <row r="172" spans="1:16" ht="12.75" customHeight="1" x14ac:dyDescent="0.25">
      <c r="A172" s="66"/>
      <c r="B172" s="30"/>
      <c r="C172" s="66"/>
      <c r="D172" s="66"/>
      <c r="E172" s="66"/>
      <c r="F172" s="66"/>
      <c r="G172" s="66"/>
      <c r="H172" s="66"/>
      <c r="I172" s="98" t="s">
        <v>892</v>
      </c>
      <c r="J172" s="30"/>
      <c r="K172" s="30"/>
      <c r="L172" s="30"/>
      <c r="M172" s="30"/>
      <c r="N172" s="30"/>
      <c r="O172" s="66"/>
      <c r="P172" s="66"/>
    </row>
    <row r="173" spans="1:16" ht="12.75" customHeight="1" x14ac:dyDescent="0.25">
      <c r="A173" s="116"/>
      <c r="B173" s="15"/>
      <c r="C173" s="116"/>
      <c r="D173" s="116"/>
      <c r="E173" s="116"/>
      <c r="F173" s="116"/>
      <c r="G173" s="116"/>
      <c r="H173" s="116"/>
      <c r="I173" s="100" t="s">
        <v>893</v>
      </c>
      <c r="J173" s="15"/>
      <c r="K173" s="15"/>
      <c r="L173" s="15"/>
      <c r="M173" s="15"/>
      <c r="N173" s="15"/>
      <c r="O173" s="116"/>
      <c r="P173" s="116"/>
    </row>
    <row r="174" spans="1:16" x14ac:dyDescent="0.25">
      <c r="A174" s="67"/>
      <c r="B174" s="10"/>
      <c r="C174" s="67"/>
      <c r="D174" s="67"/>
      <c r="E174" s="67"/>
      <c r="F174" s="67"/>
      <c r="G174" s="67"/>
      <c r="H174" s="67"/>
      <c r="I174" s="103"/>
      <c r="J174" s="10"/>
      <c r="K174" s="10"/>
      <c r="L174" s="10"/>
      <c r="M174" s="10"/>
      <c r="N174" s="10"/>
      <c r="O174" s="67"/>
      <c r="P174" s="67"/>
    </row>
    <row r="175" spans="1:16" ht="21" x14ac:dyDescent="0.4">
      <c r="A175" s="18" t="s">
        <v>110</v>
      </c>
      <c r="B175" s="10"/>
      <c r="C175" s="10"/>
      <c r="D175" s="10"/>
      <c r="F175" s="10"/>
      <c r="G175" s="10"/>
      <c r="H175" s="11"/>
      <c r="I175" s="86"/>
      <c r="J175" s="10"/>
      <c r="K175" s="10"/>
      <c r="L175" s="10"/>
      <c r="M175" s="10"/>
      <c r="N175" s="10"/>
      <c r="O175" s="11"/>
      <c r="P175" s="13"/>
    </row>
    <row r="176" spans="1:16" x14ac:dyDescent="0.25">
      <c r="A176" s="6"/>
      <c r="B176" s="6" t="s">
        <v>680</v>
      </c>
      <c r="C176" s="6" t="s">
        <v>4</v>
      </c>
      <c r="D176" s="6"/>
      <c r="E176" s="6">
        <f>E160+10</f>
        <v>553</v>
      </c>
      <c r="F176" s="6">
        <f>694</f>
        <v>694</v>
      </c>
      <c r="G176" s="6">
        <f>+F176+1</f>
        <v>695</v>
      </c>
      <c r="H176" s="23">
        <v>-1</v>
      </c>
      <c r="I176" s="89" t="s">
        <v>286</v>
      </c>
      <c r="J176" s="138" t="s">
        <v>465</v>
      </c>
      <c r="K176" s="138" t="s">
        <v>678</v>
      </c>
      <c r="L176" s="138" t="s">
        <v>463</v>
      </c>
      <c r="M176" s="138">
        <v>10</v>
      </c>
      <c r="N176" s="157" t="s">
        <v>673</v>
      </c>
      <c r="O176" s="7"/>
      <c r="P176" s="8"/>
    </row>
    <row r="177" spans="1:16" x14ac:dyDescent="0.25">
      <c r="A177" s="23"/>
      <c r="B177" s="6" t="s">
        <v>680</v>
      </c>
      <c r="C177" s="23" t="s">
        <v>4</v>
      </c>
      <c r="D177" s="23"/>
      <c r="E177" s="6">
        <f>E176+1</f>
        <v>554</v>
      </c>
      <c r="F177" s="6">
        <f>F176 + 2</f>
        <v>696</v>
      </c>
      <c r="G177" s="6">
        <f>+F177+1</f>
        <v>697</v>
      </c>
      <c r="H177" s="23">
        <v>-1</v>
      </c>
      <c r="I177" s="97" t="s">
        <v>287</v>
      </c>
      <c r="J177" s="138" t="s">
        <v>466</v>
      </c>
      <c r="K177" s="138" t="s">
        <v>462</v>
      </c>
      <c r="L177" s="138" t="s">
        <v>463</v>
      </c>
      <c r="M177" s="138">
        <v>10</v>
      </c>
      <c r="N177" s="157" t="s">
        <v>674</v>
      </c>
      <c r="O177" s="7"/>
      <c r="P177" s="8"/>
    </row>
    <row r="178" spans="1:16" s="5" customFormat="1" x14ac:dyDescent="0.25">
      <c r="A178" s="6"/>
      <c r="B178" s="6" t="s">
        <v>680</v>
      </c>
      <c r="C178" s="6" t="s">
        <v>4</v>
      </c>
      <c r="D178" s="6"/>
      <c r="E178" s="6">
        <f>E177+1</f>
        <v>555</v>
      </c>
      <c r="F178" s="6">
        <f>+F177+2</f>
        <v>698</v>
      </c>
      <c r="G178" s="6">
        <f>+F178+1</f>
        <v>699</v>
      </c>
      <c r="H178" s="6">
        <v>-1</v>
      </c>
      <c r="I178" s="101" t="s">
        <v>288</v>
      </c>
      <c r="J178" s="138" t="s">
        <v>467</v>
      </c>
      <c r="K178" s="138" t="s">
        <v>464</v>
      </c>
      <c r="L178" s="138" t="s">
        <v>463</v>
      </c>
      <c r="M178" s="138">
        <v>10</v>
      </c>
      <c r="N178" s="157" t="s">
        <v>675</v>
      </c>
      <c r="O178" s="7"/>
      <c r="P178" s="8"/>
    </row>
    <row r="179" spans="1:16" s="5" customFormat="1" x14ac:dyDescent="0.25">
      <c r="A179" s="10"/>
      <c r="B179" s="10"/>
      <c r="C179" s="10"/>
      <c r="D179" s="10"/>
      <c r="E179" s="10"/>
      <c r="F179" s="10"/>
      <c r="G179" s="10"/>
      <c r="H179" s="10"/>
      <c r="I179" s="103"/>
      <c r="J179" s="10"/>
      <c r="K179" s="10"/>
      <c r="L179" s="10"/>
      <c r="M179" s="10"/>
      <c r="N179" s="10"/>
      <c r="O179" s="11"/>
      <c r="P179" s="13"/>
    </row>
    <row r="180" spans="1:16" ht="21" x14ac:dyDescent="0.4">
      <c r="A180" s="18" t="s">
        <v>332</v>
      </c>
      <c r="B180" s="10"/>
      <c r="C180" s="10"/>
      <c r="D180" s="10"/>
      <c r="F180" s="10"/>
      <c r="G180" s="10"/>
      <c r="H180" s="11"/>
      <c r="I180" s="86"/>
      <c r="J180" s="10"/>
      <c r="K180" s="10"/>
      <c r="L180" s="10"/>
      <c r="M180" s="10"/>
      <c r="N180" s="10"/>
      <c r="O180" s="11"/>
      <c r="P180" s="13"/>
    </row>
    <row r="181" spans="1:16" x14ac:dyDescent="0.25">
      <c r="A181" s="20" t="s">
        <v>349</v>
      </c>
      <c r="B181" s="10"/>
      <c r="C181" s="67"/>
      <c r="D181" s="67"/>
      <c r="F181" s="67"/>
      <c r="G181" s="67"/>
      <c r="H181" s="67"/>
      <c r="I181" s="103"/>
      <c r="J181" s="10"/>
      <c r="K181" s="10"/>
      <c r="L181" s="10"/>
      <c r="M181" s="10"/>
      <c r="N181" s="10"/>
      <c r="O181" s="67"/>
      <c r="P181" s="67"/>
    </row>
    <row r="182" spans="1:16" x14ac:dyDescent="0.25">
      <c r="A182" s="6"/>
      <c r="B182" s="23" t="s">
        <v>681</v>
      </c>
      <c r="C182" s="6" t="s">
        <v>1</v>
      </c>
      <c r="D182" s="6"/>
      <c r="E182" s="6">
        <f>E178+3</f>
        <v>558</v>
      </c>
      <c r="F182" s="6"/>
      <c r="G182" s="6"/>
      <c r="H182" s="23"/>
      <c r="I182" s="89" t="s">
        <v>347</v>
      </c>
      <c r="J182" s="32" t="s">
        <v>900</v>
      </c>
      <c r="K182" s="23"/>
      <c r="L182" s="23"/>
      <c r="M182" s="23"/>
      <c r="N182" s="23"/>
      <c r="O182" s="7" t="s">
        <v>348</v>
      </c>
      <c r="P182" s="135" t="s">
        <v>338</v>
      </c>
    </row>
    <row r="183" spans="1:16" x14ac:dyDescent="0.25">
      <c r="A183" s="23"/>
      <c r="B183" s="23" t="s">
        <v>681</v>
      </c>
      <c r="C183" s="6" t="s">
        <v>1</v>
      </c>
      <c r="D183" s="23"/>
      <c r="E183" s="6">
        <f>E182+1</f>
        <v>559</v>
      </c>
      <c r="F183" s="6"/>
      <c r="G183" s="6"/>
      <c r="H183" s="23"/>
      <c r="I183" s="89" t="s">
        <v>408</v>
      </c>
      <c r="J183" s="32" t="s">
        <v>900</v>
      </c>
      <c r="K183" s="23"/>
      <c r="L183" s="23"/>
      <c r="M183" s="23"/>
      <c r="N183" s="23"/>
      <c r="O183" s="7" t="s">
        <v>335</v>
      </c>
      <c r="P183" s="135" t="s">
        <v>336</v>
      </c>
    </row>
    <row r="184" spans="1:16" x14ac:dyDescent="0.25">
      <c r="A184" s="23"/>
      <c r="B184" s="23" t="s">
        <v>681</v>
      </c>
      <c r="C184" s="6" t="s">
        <v>1</v>
      </c>
      <c r="D184" s="23"/>
      <c r="E184" s="6">
        <f>E183+1</f>
        <v>560</v>
      </c>
      <c r="F184" s="6"/>
      <c r="G184" s="6"/>
      <c r="H184" s="23"/>
      <c r="I184" s="97" t="s">
        <v>333</v>
      </c>
      <c r="J184" s="32" t="s">
        <v>900</v>
      </c>
      <c r="K184" s="23"/>
      <c r="L184" s="23"/>
      <c r="M184" s="23"/>
      <c r="N184" s="23"/>
      <c r="O184" s="7" t="s">
        <v>334</v>
      </c>
      <c r="P184" s="135" t="s">
        <v>337</v>
      </c>
    </row>
    <row r="185" spans="1:16" s="5" customFormat="1" x14ac:dyDescent="0.25">
      <c r="A185" s="6"/>
      <c r="B185" s="6" t="s">
        <v>681</v>
      </c>
      <c r="C185" s="6" t="s">
        <v>1</v>
      </c>
      <c r="D185" s="6"/>
      <c r="E185" s="6">
        <f>E184+1</f>
        <v>561</v>
      </c>
      <c r="F185" s="6"/>
      <c r="G185" s="6"/>
      <c r="H185" s="6"/>
      <c r="I185" s="101" t="s">
        <v>344</v>
      </c>
      <c r="J185" s="32" t="s">
        <v>900</v>
      </c>
      <c r="K185" s="6"/>
      <c r="L185" s="6"/>
      <c r="M185" s="6"/>
      <c r="N185" s="6"/>
      <c r="O185" s="7" t="s">
        <v>346</v>
      </c>
      <c r="P185" s="135" t="s">
        <v>338</v>
      </c>
    </row>
    <row r="186" spans="1:16" x14ac:dyDescent="0.25">
      <c r="A186" s="67"/>
      <c r="B186" s="10"/>
      <c r="C186" s="67"/>
      <c r="D186" s="67"/>
      <c r="E186" s="67"/>
      <c r="F186" s="67"/>
      <c r="G186" s="67"/>
      <c r="H186" s="67"/>
      <c r="I186" s="103"/>
      <c r="J186" s="10"/>
      <c r="K186" s="10"/>
      <c r="L186" s="10"/>
      <c r="M186" s="10"/>
      <c r="N186" s="10"/>
      <c r="O186" s="67"/>
      <c r="P186" s="67"/>
    </row>
    <row r="187" spans="1:16" ht="21" x14ac:dyDescent="0.4">
      <c r="A187" s="18" t="s">
        <v>339</v>
      </c>
      <c r="B187" s="10"/>
      <c r="C187" s="10"/>
      <c r="D187" s="10"/>
      <c r="F187" s="10"/>
      <c r="G187" s="10"/>
      <c r="H187" s="11"/>
      <c r="I187" s="86"/>
      <c r="J187" s="10"/>
      <c r="K187" s="10"/>
      <c r="L187" s="10"/>
      <c r="M187" s="10"/>
      <c r="N187" s="10"/>
      <c r="O187" s="11"/>
      <c r="P187" s="13"/>
    </row>
    <row r="188" spans="1:16" x14ac:dyDescent="0.25">
      <c r="A188" s="20" t="s">
        <v>349</v>
      </c>
      <c r="B188" s="10"/>
      <c r="C188" s="67"/>
      <c r="D188" s="67"/>
      <c r="F188" s="67"/>
      <c r="G188" s="67"/>
      <c r="H188" s="67"/>
      <c r="I188" s="103"/>
      <c r="J188" s="10"/>
      <c r="K188" s="10"/>
      <c r="L188" s="10"/>
      <c r="M188" s="10"/>
      <c r="N188" s="10"/>
      <c r="O188" s="67"/>
      <c r="P188" s="67"/>
    </row>
    <row r="189" spans="1:16" x14ac:dyDescent="0.25">
      <c r="A189" s="6"/>
      <c r="B189" s="23" t="s">
        <v>681</v>
      </c>
      <c r="C189" s="6" t="s">
        <v>4</v>
      </c>
      <c r="D189" s="6"/>
      <c r="E189" s="6">
        <f>E185+1</f>
        <v>562</v>
      </c>
      <c r="F189" s="6"/>
      <c r="G189" s="6"/>
      <c r="H189" s="23"/>
      <c r="I189" s="89" t="s">
        <v>347</v>
      </c>
      <c r="J189" s="23"/>
      <c r="K189" s="23"/>
      <c r="L189" s="23"/>
      <c r="M189" s="23"/>
      <c r="N189" s="23"/>
      <c r="O189" s="7" t="s">
        <v>348</v>
      </c>
      <c r="P189" s="135" t="s">
        <v>338</v>
      </c>
    </row>
    <row r="190" spans="1:16" x14ac:dyDescent="0.25">
      <c r="A190" s="23"/>
      <c r="B190" s="23" t="s">
        <v>681</v>
      </c>
      <c r="C190" s="6" t="s">
        <v>4</v>
      </c>
      <c r="D190" s="23"/>
      <c r="E190" s="6">
        <f>E189+1</f>
        <v>563</v>
      </c>
      <c r="F190" s="6"/>
      <c r="G190" s="6"/>
      <c r="H190" s="23"/>
      <c r="I190" s="89" t="s">
        <v>408</v>
      </c>
      <c r="J190" s="23"/>
      <c r="K190" s="23"/>
      <c r="L190" s="23"/>
      <c r="M190" s="23"/>
      <c r="N190" s="23"/>
      <c r="O190" s="7" t="s">
        <v>335</v>
      </c>
      <c r="P190" s="135" t="s">
        <v>336</v>
      </c>
    </row>
    <row r="191" spans="1:16" x14ac:dyDescent="0.25">
      <c r="A191" s="23"/>
      <c r="B191" s="23" t="s">
        <v>681</v>
      </c>
      <c r="C191" s="6" t="s">
        <v>4</v>
      </c>
      <c r="D191" s="23"/>
      <c r="E191" s="6">
        <f>E190+1</f>
        <v>564</v>
      </c>
      <c r="F191" s="6"/>
      <c r="G191" s="6"/>
      <c r="H191" s="23"/>
      <c r="I191" s="97" t="s">
        <v>333</v>
      </c>
      <c r="J191" s="23"/>
      <c r="K191" s="23"/>
      <c r="L191" s="23"/>
      <c r="M191" s="23"/>
      <c r="N191" s="23"/>
      <c r="O191" s="7" t="s">
        <v>334</v>
      </c>
      <c r="P191" s="135" t="s">
        <v>337</v>
      </c>
    </row>
    <row r="192" spans="1:16" s="5" customFormat="1" x14ac:dyDescent="0.25">
      <c r="A192" s="6"/>
      <c r="B192" s="6" t="s">
        <v>681</v>
      </c>
      <c r="C192" s="6" t="s">
        <v>4</v>
      </c>
      <c r="D192" s="6"/>
      <c r="E192" s="6">
        <f>E191+1</f>
        <v>565</v>
      </c>
      <c r="F192" s="6"/>
      <c r="G192" s="6"/>
      <c r="H192" s="6"/>
      <c r="I192" s="101" t="s">
        <v>345</v>
      </c>
      <c r="J192" s="6"/>
      <c r="K192" s="6"/>
      <c r="L192" s="6"/>
      <c r="M192" s="6"/>
      <c r="N192" s="6"/>
      <c r="O192" s="7" t="s">
        <v>346</v>
      </c>
      <c r="P192" s="135" t="s">
        <v>338</v>
      </c>
    </row>
    <row r="193" spans="1:16" s="5" customFormat="1" x14ac:dyDescent="0.25">
      <c r="A193" s="10"/>
      <c r="B193" s="10"/>
      <c r="C193" s="10"/>
      <c r="D193" s="10"/>
      <c r="E193" s="10"/>
      <c r="F193" s="10"/>
      <c r="G193" s="10"/>
      <c r="H193" s="10"/>
      <c r="I193" s="103"/>
      <c r="J193" s="10"/>
      <c r="K193" s="10"/>
      <c r="L193" s="10"/>
      <c r="M193" s="10"/>
      <c r="N193" s="10"/>
      <c r="O193" s="11"/>
      <c r="P193" s="187"/>
    </row>
    <row r="194" spans="1:16" s="5" customFormat="1" ht="21" x14ac:dyDescent="0.4">
      <c r="A194" s="18" t="s">
        <v>1108</v>
      </c>
      <c r="B194" s="10"/>
      <c r="C194" s="10"/>
      <c r="D194" s="10"/>
      <c r="E194"/>
      <c r="F194" s="10"/>
      <c r="G194" s="10"/>
      <c r="H194" s="11"/>
      <c r="I194" s="86"/>
      <c r="J194" s="10"/>
      <c r="K194" s="10"/>
      <c r="L194" s="10"/>
      <c r="M194" s="10"/>
      <c r="N194" s="10"/>
      <c r="O194" s="11"/>
      <c r="P194" s="13"/>
    </row>
    <row r="195" spans="1:16" s="5" customFormat="1" x14ac:dyDescent="0.25">
      <c r="A195" s="6"/>
      <c r="B195" s="6" t="s">
        <v>1106</v>
      </c>
      <c r="C195" s="6" t="s">
        <v>4</v>
      </c>
      <c r="D195" s="6"/>
      <c r="E195" s="6">
        <v>562</v>
      </c>
      <c r="F195" s="6"/>
      <c r="G195" s="6"/>
      <c r="H195" s="6"/>
      <c r="I195" s="94" t="s">
        <v>1109</v>
      </c>
      <c r="J195" s="6"/>
      <c r="K195" s="6"/>
      <c r="L195" s="6"/>
      <c r="M195" s="6"/>
      <c r="N195" s="6"/>
      <c r="O195" s="7"/>
      <c r="P195" s="8"/>
    </row>
    <row r="196" spans="1:16" s="5" customFormat="1" x14ac:dyDescent="0.25">
      <c r="A196" s="6"/>
      <c r="B196" s="6" t="s">
        <v>1106</v>
      </c>
      <c r="C196" s="6" t="s">
        <v>4</v>
      </c>
      <c r="D196" s="6"/>
      <c r="E196" s="6">
        <v>563</v>
      </c>
      <c r="F196" s="6"/>
      <c r="G196" s="6"/>
      <c r="H196" s="7"/>
      <c r="I196" s="94" t="s">
        <v>1110</v>
      </c>
      <c r="J196" s="6"/>
      <c r="K196" s="6"/>
      <c r="L196" s="6"/>
      <c r="M196" s="6"/>
      <c r="N196" s="6"/>
      <c r="O196" s="7"/>
      <c r="P196" s="8"/>
    </row>
    <row r="197" spans="1:16" s="5" customFormat="1" x14ac:dyDescent="0.25">
      <c r="A197" s="6"/>
      <c r="B197" s="6" t="s">
        <v>1106</v>
      </c>
      <c r="C197" s="6" t="s">
        <v>4</v>
      </c>
      <c r="D197" s="6"/>
      <c r="E197" s="6">
        <v>564</v>
      </c>
      <c r="F197" s="6"/>
      <c r="G197" s="6"/>
      <c r="H197" s="7"/>
      <c r="I197" s="94" t="s">
        <v>1111</v>
      </c>
      <c r="J197" s="6"/>
      <c r="K197" s="6"/>
      <c r="L197" s="6"/>
      <c r="M197" s="6"/>
      <c r="N197" s="6"/>
      <c r="O197" s="7"/>
      <c r="P197" s="8"/>
    </row>
    <row r="198" spans="1:16" s="5" customFormat="1" x14ac:dyDescent="0.25">
      <c r="A198" s="6"/>
      <c r="B198" s="6" t="s">
        <v>1106</v>
      </c>
      <c r="C198" s="6" t="s">
        <v>4</v>
      </c>
      <c r="D198" s="6"/>
      <c r="E198" s="6">
        <v>565</v>
      </c>
      <c r="F198" s="6"/>
      <c r="G198" s="6"/>
      <c r="H198" s="7"/>
      <c r="I198" s="94" t="s">
        <v>1112</v>
      </c>
      <c r="J198" s="6"/>
      <c r="K198" s="6"/>
      <c r="L198" s="6"/>
      <c r="M198" s="6"/>
      <c r="N198" s="6"/>
      <c r="O198" s="7"/>
      <c r="P198" s="8"/>
    </row>
    <row r="199" spans="1:16" s="5" customFormat="1" x14ac:dyDescent="0.25">
      <c r="A199" s="10"/>
      <c r="B199" s="10"/>
      <c r="C199" s="10"/>
      <c r="D199" s="10"/>
      <c r="E199" s="10"/>
      <c r="F199" s="10"/>
      <c r="G199" s="10"/>
      <c r="H199" s="11"/>
      <c r="I199" s="86"/>
      <c r="J199" s="10"/>
      <c r="K199" s="10"/>
      <c r="L199" s="10"/>
      <c r="M199" s="10"/>
      <c r="N199" s="10"/>
      <c r="O199" s="11"/>
      <c r="P199" s="13"/>
    </row>
    <row r="200" spans="1:16" s="5" customFormat="1" ht="21" x14ac:dyDescent="0.4">
      <c r="A200" s="18" t="s">
        <v>1113</v>
      </c>
      <c r="B200" s="10"/>
      <c r="C200" s="10"/>
      <c r="D200" s="10"/>
      <c r="E200"/>
      <c r="F200" s="10"/>
      <c r="G200" s="10"/>
      <c r="H200" s="11"/>
      <c r="I200" s="86"/>
      <c r="J200" s="10"/>
      <c r="K200" s="10"/>
      <c r="L200" s="10"/>
      <c r="M200" s="10"/>
      <c r="N200" s="10"/>
      <c r="O200" s="11"/>
      <c r="P200" s="13"/>
    </row>
    <row r="201" spans="1:16" s="5" customFormat="1" x14ac:dyDescent="0.25">
      <c r="A201" s="6"/>
      <c r="B201" s="6" t="s">
        <v>681</v>
      </c>
      <c r="C201" s="6" t="s">
        <v>4</v>
      </c>
      <c r="D201" s="6"/>
      <c r="E201" s="6">
        <v>566</v>
      </c>
      <c r="F201" s="6">
        <v>702</v>
      </c>
      <c r="G201" s="6">
        <v>703</v>
      </c>
      <c r="H201" s="23">
        <v>-1</v>
      </c>
      <c r="I201" s="94" t="s">
        <v>1114</v>
      </c>
      <c r="J201" s="186"/>
      <c r="K201" s="186"/>
      <c r="L201" s="186"/>
      <c r="M201" s="186"/>
      <c r="N201" s="186"/>
      <c r="O201" s="7" t="s">
        <v>159</v>
      </c>
      <c r="P201" s="8"/>
    </row>
    <row r="202" spans="1:16" s="5" customFormat="1" x14ac:dyDescent="0.25">
      <c r="A202" s="23"/>
      <c r="B202" s="6" t="s">
        <v>681</v>
      </c>
      <c r="C202" s="23" t="s">
        <v>4</v>
      </c>
      <c r="D202" s="23"/>
      <c r="E202" s="6">
        <v>567</v>
      </c>
      <c r="F202" s="6">
        <v>704</v>
      </c>
      <c r="G202" s="6">
        <v>705</v>
      </c>
      <c r="H202" s="23">
        <v>-1</v>
      </c>
      <c r="I202" s="94" t="s">
        <v>1115</v>
      </c>
      <c r="J202" s="186"/>
      <c r="K202" s="186"/>
      <c r="L202" s="186"/>
      <c r="M202" s="186"/>
      <c r="N202" s="186"/>
      <c r="O202" s="7" t="s">
        <v>159</v>
      </c>
      <c r="P202" s="8"/>
    </row>
    <row r="203" spans="1:16" s="5" customFormat="1" x14ac:dyDescent="0.25">
      <c r="A203" s="6"/>
      <c r="B203" s="6" t="s">
        <v>681</v>
      </c>
      <c r="C203" s="6" t="s">
        <v>4</v>
      </c>
      <c r="D203" s="6"/>
      <c r="E203" s="6">
        <v>568</v>
      </c>
      <c r="F203" s="6">
        <v>706</v>
      </c>
      <c r="G203" s="6">
        <v>707</v>
      </c>
      <c r="H203" s="6">
        <v>-1</v>
      </c>
      <c r="I203" s="94" t="s">
        <v>1116</v>
      </c>
      <c r="J203" s="186"/>
      <c r="K203" s="186"/>
      <c r="L203" s="186"/>
      <c r="M203" s="186"/>
      <c r="N203" s="186"/>
      <c r="O203" s="7" t="s">
        <v>159</v>
      </c>
      <c r="P203" s="8"/>
    </row>
    <row r="204" spans="1:16" s="5" customFormat="1" x14ac:dyDescent="0.25">
      <c r="A204" s="6"/>
      <c r="B204" s="6" t="s">
        <v>681</v>
      </c>
      <c r="C204" s="6" t="s">
        <v>4</v>
      </c>
      <c r="D204" s="6"/>
      <c r="E204" s="6">
        <v>569</v>
      </c>
      <c r="F204" s="6">
        <v>708</v>
      </c>
      <c r="G204" s="6">
        <v>709</v>
      </c>
      <c r="H204" s="23">
        <v>-1</v>
      </c>
      <c r="I204" s="94" t="s">
        <v>1117</v>
      </c>
      <c r="J204" s="186"/>
      <c r="K204" s="186"/>
      <c r="L204" s="186"/>
      <c r="M204" s="186"/>
      <c r="N204" s="186"/>
      <c r="O204" s="7" t="s">
        <v>159</v>
      </c>
      <c r="P204" s="8"/>
    </row>
    <row r="205" spans="1:16" s="5" customFormat="1" x14ac:dyDescent="0.25">
      <c r="A205" s="23"/>
      <c r="B205" s="6" t="s">
        <v>681</v>
      </c>
      <c r="C205" s="23" t="s">
        <v>4</v>
      </c>
      <c r="D205" s="23"/>
      <c r="E205" s="6">
        <v>570</v>
      </c>
      <c r="F205" s="6">
        <v>710</v>
      </c>
      <c r="G205" s="6">
        <v>711</v>
      </c>
      <c r="H205" s="23">
        <v>-1</v>
      </c>
      <c r="I205" s="94" t="s">
        <v>1118</v>
      </c>
      <c r="J205" s="186"/>
      <c r="K205" s="186"/>
      <c r="L205" s="186"/>
      <c r="M205" s="186"/>
      <c r="N205" s="186"/>
      <c r="O205" s="7" t="s">
        <v>159</v>
      </c>
      <c r="P205" s="8"/>
    </row>
    <row r="206" spans="1:16" s="5" customFormat="1" x14ac:dyDescent="0.25">
      <c r="A206" s="6"/>
      <c r="B206" s="6" t="s">
        <v>681</v>
      </c>
      <c r="C206" s="6" t="s">
        <v>4</v>
      </c>
      <c r="D206" s="6"/>
      <c r="E206" s="6">
        <v>571</v>
      </c>
      <c r="F206" s="6">
        <v>712</v>
      </c>
      <c r="G206" s="6">
        <v>713</v>
      </c>
      <c r="H206" s="6">
        <v>-1</v>
      </c>
      <c r="I206" s="94" t="s">
        <v>1119</v>
      </c>
      <c r="J206" s="186"/>
      <c r="K206" s="186"/>
      <c r="L206" s="186"/>
      <c r="M206" s="186"/>
      <c r="N206" s="186"/>
      <c r="O206" s="7" t="s">
        <v>159</v>
      </c>
      <c r="P206" s="8"/>
    </row>
    <row r="207" spans="1:16" x14ac:dyDescent="0.25">
      <c r="A207" s="67"/>
      <c r="B207" s="10"/>
      <c r="C207" s="67"/>
      <c r="D207" s="67"/>
      <c r="E207" s="67"/>
      <c r="F207" s="67"/>
      <c r="G207" s="67"/>
      <c r="H207" s="67"/>
      <c r="I207" s="103"/>
      <c r="J207" s="10"/>
      <c r="K207" s="10"/>
      <c r="L207" s="10"/>
      <c r="M207" s="10"/>
      <c r="N207" s="10"/>
      <c r="O207" s="67"/>
      <c r="P207" s="67"/>
    </row>
    <row r="208" spans="1:16" ht="21" x14ac:dyDescent="0.4">
      <c r="A208" s="80" t="s">
        <v>688</v>
      </c>
      <c r="B208" s="10"/>
      <c r="C208" s="10"/>
      <c r="D208" s="10"/>
      <c r="F208" s="10"/>
      <c r="G208" s="10"/>
      <c r="H208" s="10"/>
      <c r="I208" s="91"/>
      <c r="J208" s="10"/>
      <c r="K208" s="10"/>
      <c r="L208" s="10"/>
      <c r="M208" s="10"/>
      <c r="N208" s="10"/>
      <c r="O208" s="10"/>
      <c r="P208" s="10"/>
    </row>
    <row r="209" spans="1:19" ht="98.25" customHeight="1" x14ac:dyDescent="0.25">
      <c r="A209" s="38" t="s">
        <v>236</v>
      </c>
      <c r="B209" s="38" t="s">
        <v>681</v>
      </c>
      <c r="C209" s="38" t="s">
        <v>1</v>
      </c>
      <c r="D209" s="38" t="s">
        <v>3</v>
      </c>
      <c r="E209" s="38">
        <v>62016</v>
      </c>
      <c r="F209" s="38"/>
      <c r="G209" s="38"/>
      <c r="H209" s="38"/>
      <c r="I209" s="150" t="s">
        <v>760</v>
      </c>
      <c r="J209" s="38"/>
      <c r="K209" s="38"/>
      <c r="L209" s="38"/>
      <c r="M209" s="38"/>
      <c r="N209" s="38"/>
      <c r="O209" s="117"/>
      <c r="P209" s="118"/>
      <c r="Q209" s="49"/>
      <c r="R209" s="49"/>
      <c r="S209" s="49"/>
    </row>
    <row r="210" spans="1:19" x14ac:dyDescent="0.25">
      <c r="A210" s="10"/>
      <c r="B210" s="10"/>
      <c r="C210" s="10"/>
      <c r="D210" s="10"/>
      <c r="E210" s="10"/>
      <c r="F210" s="10"/>
      <c r="G210" s="10"/>
      <c r="H210" s="10"/>
      <c r="I210" s="91"/>
      <c r="J210" s="10"/>
      <c r="K210" s="10"/>
      <c r="L210" s="10"/>
      <c r="M210" s="10"/>
      <c r="N210" s="10"/>
      <c r="O210" s="10"/>
      <c r="P210" s="10"/>
    </row>
    <row r="211" spans="1:19" ht="21" x14ac:dyDescent="0.4">
      <c r="A211" s="80" t="s">
        <v>328</v>
      </c>
      <c r="B211" s="10"/>
      <c r="C211" s="10"/>
      <c r="D211" s="10"/>
      <c r="F211" s="10"/>
      <c r="G211" s="10"/>
      <c r="H211" s="10"/>
      <c r="I211" s="91"/>
      <c r="J211" s="10"/>
      <c r="K211" s="10"/>
      <c r="L211" s="10"/>
      <c r="M211" s="10"/>
      <c r="N211" s="10"/>
      <c r="O211" s="10"/>
      <c r="P211" s="10"/>
    </row>
    <row r="212" spans="1:19" ht="198" x14ac:dyDescent="0.25">
      <c r="A212" s="38" t="s">
        <v>236</v>
      </c>
      <c r="B212" s="38" t="s">
        <v>1106</v>
      </c>
      <c r="C212" s="38" t="s">
        <v>1</v>
      </c>
      <c r="D212" s="38" t="s">
        <v>3</v>
      </c>
      <c r="E212" s="38">
        <v>62017</v>
      </c>
      <c r="F212" s="38"/>
      <c r="G212" s="38"/>
      <c r="H212" s="38"/>
      <c r="I212" s="150" t="s">
        <v>1107</v>
      </c>
      <c r="J212" s="38" t="s">
        <v>522</v>
      </c>
      <c r="K212" s="38" t="s">
        <v>523</v>
      </c>
      <c r="L212" s="38" t="s">
        <v>432</v>
      </c>
      <c r="M212" s="38">
        <v>1</v>
      </c>
      <c r="N212" s="38" t="s">
        <v>676</v>
      </c>
      <c r="O212" s="117"/>
      <c r="P212" s="118">
        <v>0</v>
      </c>
      <c r="Q212" s="49"/>
      <c r="R212" s="49"/>
      <c r="S212" s="49"/>
    </row>
    <row r="213" spans="1:19" x14ac:dyDescent="0.25">
      <c r="A213" s="67"/>
      <c r="B213" s="67"/>
      <c r="C213" s="67"/>
      <c r="D213" s="67"/>
      <c r="E213" s="67"/>
      <c r="F213" s="67"/>
      <c r="G213" s="67"/>
      <c r="H213" s="67"/>
      <c r="I213" s="115"/>
      <c r="J213" s="67"/>
      <c r="K213" s="67"/>
      <c r="L213" s="67"/>
      <c r="M213" s="67"/>
      <c r="N213" s="67"/>
      <c r="O213" s="133"/>
      <c r="P213" s="49"/>
      <c r="Q213" s="49"/>
      <c r="R213" s="49"/>
      <c r="S213" s="49"/>
    </row>
    <row r="214" spans="1:19" ht="21" x14ac:dyDescent="0.4">
      <c r="A214" s="80" t="s">
        <v>761</v>
      </c>
      <c r="B214" s="10"/>
      <c r="C214" s="10"/>
      <c r="D214" s="10"/>
      <c r="F214" s="10"/>
      <c r="G214" s="10"/>
      <c r="H214" s="10"/>
      <c r="I214" s="91"/>
      <c r="J214" s="10"/>
      <c r="K214" s="10"/>
      <c r="L214" s="10"/>
      <c r="M214" s="10"/>
      <c r="N214" s="10"/>
      <c r="O214" s="10"/>
      <c r="P214" s="10"/>
    </row>
    <row r="215" spans="1:19" x14ac:dyDescent="0.25">
      <c r="A215" s="20" t="s">
        <v>753</v>
      </c>
      <c r="B215" s="10"/>
      <c r="C215" s="67"/>
      <c r="D215" s="67"/>
      <c r="F215" s="67"/>
      <c r="G215" s="67"/>
      <c r="H215" s="67"/>
      <c r="I215" s="103"/>
      <c r="J215" s="10"/>
      <c r="K215" s="10"/>
      <c r="L215" s="10"/>
      <c r="M215" s="10"/>
      <c r="N215" s="10"/>
      <c r="O215" s="67"/>
      <c r="P215" s="67"/>
    </row>
    <row r="216" spans="1:19" x14ac:dyDescent="0.25">
      <c r="A216" s="20" t="s">
        <v>762</v>
      </c>
      <c r="B216" s="10"/>
      <c r="C216" s="67"/>
      <c r="D216" s="67"/>
      <c r="F216" s="67"/>
      <c r="G216" s="67"/>
      <c r="H216" s="67"/>
      <c r="I216" s="103"/>
      <c r="J216" s="10"/>
      <c r="K216" s="10"/>
      <c r="L216" s="10"/>
      <c r="M216" s="10"/>
      <c r="N216" s="10"/>
      <c r="O216" s="67"/>
      <c r="P216" s="67"/>
    </row>
    <row r="217" spans="1:19" ht="39.6" x14ac:dyDescent="0.25">
      <c r="A217" s="6">
        <v>1</v>
      </c>
      <c r="B217" s="6" t="s">
        <v>681</v>
      </c>
      <c r="C217" s="6" t="s">
        <v>1</v>
      </c>
      <c r="D217" s="6" t="s">
        <v>3</v>
      </c>
      <c r="E217" s="6">
        <v>62068</v>
      </c>
      <c r="F217" s="6"/>
      <c r="G217" s="6"/>
      <c r="H217" s="6"/>
      <c r="I217" s="87" t="s">
        <v>763</v>
      </c>
      <c r="J217" s="6" t="s">
        <v>764</v>
      </c>
      <c r="K217" s="6" t="s">
        <v>599</v>
      </c>
      <c r="L217" s="6" t="s">
        <v>432</v>
      </c>
      <c r="M217" s="6">
        <v>1</v>
      </c>
      <c r="N217" s="6" t="s">
        <v>765</v>
      </c>
      <c r="O217" s="134" t="s">
        <v>331</v>
      </c>
      <c r="P217" s="6">
        <v>0</v>
      </c>
    </row>
    <row r="218" spans="1:19" x14ac:dyDescent="0.25">
      <c r="A218" s="6">
        <v>2</v>
      </c>
      <c r="B218" s="6" t="s">
        <v>681</v>
      </c>
      <c r="C218" s="6" t="s">
        <v>1</v>
      </c>
      <c r="D218" s="6" t="s">
        <v>3</v>
      </c>
      <c r="E218" s="6">
        <f>+E217+1</f>
        <v>62069</v>
      </c>
      <c r="F218" s="6"/>
      <c r="G218" s="6"/>
      <c r="H218" s="6"/>
      <c r="I218" s="87" t="s">
        <v>766</v>
      </c>
      <c r="J218" s="6" t="s">
        <v>767</v>
      </c>
      <c r="K218" s="6" t="s">
        <v>600</v>
      </c>
      <c r="L218" s="6" t="s">
        <v>432</v>
      </c>
      <c r="M218" s="6">
        <v>1</v>
      </c>
      <c r="N218" s="6" t="s">
        <v>768</v>
      </c>
      <c r="O218" s="122" t="s">
        <v>330</v>
      </c>
      <c r="P218" s="6">
        <v>0</v>
      </c>
    </row>
    <row r="219" spans="1:19" x14ac:dyDescent="0.25">
      <c r="A219" s="6">
        <v>3</v>
      </c>
      <c r="B219" s="6" t="s">
        <v>681</v>
      </c>
      <c r="C219" s="6" t="s">
        <v>1</v>
      </c>
      <c r="D219" s="6" t="s">
        <v>3</v>
      </c>
      <c r="E219" s="6">
        <f>+E218+1</f>
        <v>62070</v>
      </c>
      <c r="F219" s="6"/>
      <c r="G219" s="6"/>
      <c r="H219" s="6"/>
      <c r="I219" s="87" t="s">
        <v>769</v>
      </c>
      <c r="J219" s="6" t="s">
        <v>770</v>
      </c>
      <c r="K219" s="6" t="s">
        <v>601</v>
      </c>
      <c r="L219" s="6" t="s">
        <v>432</v>
      </c>
      <c r="M219" s="6">
        <v>1</v>
      </c>
      <c r="N219" s="6" t="s">
        <v>771</v>
      </c>
      <c r="O219" s="122" t="s">
        <v>330</v>
      </c>
      <c r="P219" s="6">
        <v>0</v>
      </c>
    </row>
    <row r="220" spans="1:19" x14ac:dyDescent="0.25">
      <c r="A220" s="6">
        <v>4</v>
      </c>
      <c r="B220" s="6" t="s">
        <v>681</v>
      </c>
      <c r="C220" s="6" t="s">
        <v>1</v>
      </c>
      <c r="D220" s="6" t="s">
        <v>3</v>
      </c>
      <c r="E220" s="6">
        <f t="shared" ref="E220:E258" si="3">+E219+1</f>
        <v>62071</v>
      </c>
      <c r="F220" s="6"/>
      <c r="G220" s="6"/>
      <c r="H220" s="6"/>
      <c r="I220" s="87" t="s">
        <v>772</v>
      </c>
      <c r="J220" s="6" t="s">
        <v>773</v>
      </c>
      <c r="K220" s="6" t="s">
        <v>602</v>
      </c>
      <c r="L220" s="6" t="s">
        <v>432</v>
      </c>
      <c r="M220" s="6">
        <v>1</v>
      </c>
      <c r="N220" s="6" t="s">
        <v>774</v>
      </c>
      <c r="O220" s="122" t="s">
        <v>330</v>
      </c>
      <c r="P220" s="6">
        <v>0</v>
      </c>
    </row>
    <row r="221" spans="1:19" x14ac:dyDescent="0.25">
      <c r="A221" s="6">
        <v>5</v>
      </c>
      <c r="B221" s="6" t="s">
        <v>681</v>
      </c>
      <c r="C221" s="6" t="s">
        <v>1</v>
      </c>
      <c r="D221" s="6" t="s">
        <v>3</v>
      </c>
      <c r="E221" s="6">
        <f t="shared" si="3"/>
        <v>62072</v>
      </c>
      <c r="F221" s="6"/>
      <c r="G221" s="6"/>
      <c r="H221" s="6"/>
      <c r="I221" s="87" t="s">
        <v>775</v>
      </c>
      <c r="J221" s="6" t="s">
        <v>776</v>
      </c>
      <c r="K221" s="6" t="s">
        <v>603</v>
      </c>
      <c r="L221" s="6" t="s">
        <v>432</v>
      </c>
      <c r="M221" s="6">
        <v>1</v>
      </c>
      <c r="N221" s="6" t="s">
        <v>777</v>
      </c>
      <c r="O221" s="122" t="s">
        <v>330</v>
      </c>
      <c r="P221" s="6">
        <v>0</v>
      </c>
    </row>
    <row r="222" spans="1:19" x14ac:dyDescent="0.25">
      <c r="A222" s="6">
        <v>6</v>
      </c>
      <c r="B222" s="6" t="s">
        <v>681</v>
      </c>
      <c r="C222" s="6" t="s">
        <v>1</v>
      </c>
      <c r="D222" s="6" t="s">
        <v>3</v>
      </c>
      <c r="E222" s="6">
        <f t="shared" si="3"/>
        <v>62073</v>
      </c>
      <c r="F222" s="6"/>
      <c r="G222" s="6"/>
      <c r="H222" s="6"/>
      <c r="I222" s="87" t="s">
        <v>778</v>
      </c>
      <c r="J222" s="6" t="s">
        <v>779</v>
      </c>
      <c r="K222" s="6" t="s">
        <v>604</v>
      </c>
      <c r="L222" s="6" t="s">
        <v>432</v>
      </c>
      <c r="M222" s="6">
        <v>1</v>
      </c>
      <c r="N222" s="6" t="s">
        <v>780</v>
      </c>
      <c r="O222" s="122" t="s">
        <v>330</v>
      </c>
      <c r="P222" s="6">
        <v>0</v>
      </c>
    </row>
    <row r="223" spans="1:19" x14ac:dyDescent="0.25">
      <c r="A223" s="6">
        <v>7</v>
      </c>
      <c r="B223" s="6" t="s">
        <v>681</v>
      </c>
      <c r="C223" s="6" t="s">
        <v>1</v>
      </c>
      <c r="D223" s="6" t="s">
        <v>3</v>
      </c>
      <c r="E223" s="6">
        <f t="shared" si="3"/>
        <v>62074</v>
      </c>
      <c r="F223" s="6"/>
      <c r="G223" s="6"/>
      <c r="H223" s="6"/>
      <c r="I223" s="87" t="s">
        <v>781</v>
      </c>
      <c r="J223" s="6" t="s">
        <v>782</v>
      </c>
      <c r="K223" s="6" t="s">
        <v>605</v>
      </c>
      <c r="L223" s="6" t="s">
        <v>432</v>
      </c>
      <c r="M223" s="6">
        <v>1</v>
      </c>
      <c r="N223" s="6" t="s">
        <v>783</v>
      </c>
      <c r="O223" s="122" t="s">
        <v>330</v>
      </c>
      <c r="P223" s="6">
        <v>0</v>
      </c>
    </row>
    <row r="224" spans="1:19" x14ac:dyDescent="0.25">
      <c r="A224" s="6">
        <v>8</v>
      </c>
      <c r="B224" s="6" t="s">
        <v>681</v>
      </c>
      <c r="C224" s="6" t="s">
        <v>1</v>
      </c>
      <c r="D224" s="6" t="s">
        <v>3</v>
      </c>
      <c r="E224" s="6">
        <f t="shared" si="3"/>
        <v>62075</v>
      </c>
      <c r="F224" s="6"/>
      <c r="G224" s="6"/>
      <c r="H224" s="6"/>
      <c r="I224" s="87" t="s">
        <v>784</v>
      </c>
      <c r="J224" s="6" t="s">
        <v>785</v>
      </c>
      <c r="K224" s="6" t="s">
        <v>606</v>
      </c>
      <c r="L224" s="6" t="s">
        <v>432</v>
      </c>
      <c r="M224" s="6">
        <v>1</v>
      </c>
      <c r="N224" s="6" t="s">
        <v>786</v>
      </c>
      <c r="O224" s="122" t="s">
        <v>330</v>
      </c>
      <c r="P224" s="6">
        <v>0</v>
      </c>
    </row>
    <row r="225" spans="1:16" x14ac:dyDescent="0.25">
      <c r="A225" s="6">
        <v>9</v>
      </c>
      <c r="B225" s="6" t="s">
        <v>681</v>
      </c>
      <c r="C225" s="6" t="s">
        <v>1</v>
      </c>
      <c r="D225" s="6" t="s">
        <v>3</v>
      </c>
      <c r="E225" s="6">
        <f t="shared" si="3"/>
        <v>62076</v>
      </c>
      <c r="F225" s="6"/>
      <c r="G225" s="6"/>
      <c r="H225" s="6"/>
      <c r="I225" s="87" t="s">
        <v>787</v>
      </c>
      <c r="J225" s="6" t="s">
        <v>788</v>
      </c>
      <c r="K225" s="6" t="s">
        <v>607</v>
      </c>
      <c r="L225" s="6" t="s">
        <v>432</v>
      </c>
      <c r="M225" s="6">
        <v>1</v>
      </c>
      <c r="N225" s="6" t="s">
        <v>789</v>
      </c>
      <c r="O225" s="122" t="s">
        <v>330</v>
      </c>
      <c r="P225" s="6">
        <v>0</v>
      </c>
    </row>
    <row r="226" spans="1:16" x14ac:dyDescent="0.25">
      <c r="A226" s="6">
        <v>10</v>
      </c>
      <c r="B226" s="6" t="s">
        <v>681</v>
      </c>
      <c r="C226" s="6" t="s">
        <v>1</v>
      </c>
      <c r="D226" s="6" t="s">
        <v>3</v>
      </c>
      <c r="E226" s="6">
        <f t="shared" si="3"/>
        <v>62077</v>
      </c>
      <c r="F226" s="6"/>
      <c r="G226" s="6"/>
      <c r="H226" s="6"/>
      <c r="I226" s="87" t="s">
        <v>790</v>
      </c>
      <c r="J226" s="6" t="s">
        <v>791</v>
      </c>
      <c r="K226" s="6" t="s">
        <v>608</v>
      </c>
      <c r="L226" s="6" t="s">
        <v>432</v>
      </c>
      <c r="M226" s="6">
        <v>1</v>
      </c>
      <c r="N226" s="6" t="s">
        <v>792</v>
      </c>
      <c r="O226" s="122" t="s">
        <v>330</v>
      </c>
      <c r="P226" s="6">
        <v>0</v>
      </c>
    </row>
    <row r="227" spans="1:16" x14ac:dyDescent="0.25">
      <c r="A227" s="6">
        <v>11</v>
      </c>
      <c r="B227" s="6" t="s">
        <v>681</v>
      </c>
      <c r="C227" s="6" t="s">
        <v>1</v>
      </c>
      <c r="D227" s="6" t="s">
        <v>3</v>
      </c>
      <c r="E227" s="6">
        <f t="shared" si="3"/>
        <v>62078</v>
      </c>
      <c r="F227" s="6"/>
      <c r="G227" s="6"/>
      <c r="H227" s="6"/>
      <c r="I227" s="87" t="s">
        <v>793</v>
      </c>
      <c r="J227" s="6" t="s">
        <v>794</v>
      </c>
      <c r="K227" s="6" t="s">
        <v>609</v>
      </c>
      <c r="L227" s="6" t="s">
        <v>432</v>
      </c>
      <c r="M227" s="6">
        <v>1</v>
      </c>
      <c r="N227" s="6" t="s">
        <v>795</v>
      </c>
      <c r="O227" s="122" t="s">
        <v>330</v>
      </c>
      <c r="P227" s="6">
        <v>0</v>
      </c>
    </row>
    <row r="228" spans="1:16" x14ac:dyDescent="0.25">
      <c r="A228" s="6">
        <v>12</v>
      </c>
      <c r="B228" s="6" t="s">
        <v>681</v>
      </c>
      <c r="C228" s="6" t="s">
        <v>1</v>
      </c>
      <c r="D228" s="6" t="s">
        <v>3</v>
      </c>
      <c r="E228" s="6">
        <f t="shared" si="3"/>
        <v>62079</v>
      </c>
      <c r="F228" s="6"/>
      <c r="G228" s="6"/>
      <c r="H228" s="6"/>
      <c r="I228" s="87" t="s">
        <v>796</v>
      </c>
      <c r="J228" s="6" t="s">
        <v>797</v>
      </c>
      <c r="K228" s="6" t="s">
        <v>610</v>
      </c>
      <c r="L228" s="6" t="s">
        <v>432</v>
      </c>
      <c r="M228" s="6">
        <v>1</v>
      </c>
      <c r="N228" s="6" t="s">
        <v>798</v>
      </c>
      <c r="O228" s="122" t="s">
        <v>330</v>
      </c>
      <c r="P228" s="6">
        <v>0</v>
      </c>
    </row>
    <row r="229" spans="1:16" x14ac:dyDescent="0.25">
      <c r="A229" s="6">
        <v>13</v>
      </c>
      <c r="B229" s="6" t="s">
        <v>681</v>
      </c>
      <c r="C229" s="6" t="s">
        <v>1</v>
      </c>
      <c r="D229" s="6" t="s">
        <v>3</v>
      </c>
      <c r="E229" s="6">
        <f>+E228+1</f>
        <v>62080</v>
      </c>
      <c r="F229" s="6"/>
      <c r="G229" s="6"/>
      <c r="H229" s="6"/>
      <c r="I229" s="87" t="s">
        <v>799</v>
      </c>
      <c r="J229" s="6" t="s">
        <v>800</v>
      </c>
      <c r="K229" s="6" t="s">
        <v>611</v>
      </c>
      <c r="L229" s="6" t="s">
        <v>432</v>
      </c>
      <c r="M229" s="6">
        <v>1</v>
      </c>
      <c r="N229" s="6" t="s">
        <v>801</v>
      </c>
      <c r="O229" s="122" t="s">
        <v>330</v>
      </c>
      <c r="P229" s="6">
        <v>0</v>
      </c>
    </row>
    <row r="230" spans="1:16" x14ac:dyDescent="0.25">
      <c r="A230" s="6">
        <v>14</v>
      </c>
      <c r="B230" s="6" t="s">
        <v>681</v>
      </c>
      <c r="C230" s="6" t="s">
        <v>1</v>
      </c>
      <c r="D230" s="6" t="s">
        <v>3</v>
      </c>
      <c r="E230" s="6">
        <f>+E229+1</f>
        <v>62081</v>
      </c>
      <c r="F230" s="6"/>
      <c r="G230" s="6"/>
      <c r="H230" s="6"/>
      <c r="I230" s="87" t="s">
        <v>802</v>
      </c>
      <c r="J230" s="6" t="s">
        <v>803</v>
      </c>
      <c r="K230" s="6" t="s">
        <v>612</v>
      </c>
      <c r="L230" s="6" t="s">
        <v>432</v>
      </c>
      <c r="M230" s="6">
        <v>1</v>
      </c>
      <c r="N230" s="6" t="s">
        <v>804</v>
      </c>
      <c r="O230" s="122" t="s">
        <v>330</v>
      </c>
      <c r="P230" s="6">
        <v>0</v>
      </c>
    </row>
    <row r="231" spans="1:16" x14ac:dyDescent="0.25">
      <c r="A231" s="6">
        <v>15</v>
      </c>
      <c r="B231" s="6" t="s">
        <v>681</v>
      </c>
      <c r="C231" s="6" t="s">
        <v>1</v>
      </c>
      <c r="D231" s="6" t="s">
        <v>3</v>
      </c>
      <c r="E231" s="6">
        <f t="shared" si="3"/>
        <v>62082</v>
      </c>
      <c r="F231" s="6"/>
      <c r="G231" s="6"/>
      <c r="H231" s="6"/>
      <c r="I231" s="87" t="s">
        <v>805</v>
      </c>
      <c r="J231" s="6" t="s">
        <v>806</v>
      </c>
      <c r="K231" s="6" t="s">
        <v>613</v>
      </c>
      <c r="L231" s="6" t="s">
        <v>432</v>
      </c>
      <c r="M231" s="6">
        <v>1</v>
      </c>
      <c r="N231" s="6" t="s">
        <v>807</v>
      </c>
      <c r="O231" s="122" t="s">
        <v>330</v>
      </c>
      <c r="P231" s="6">
        <v>0</v>
      </c>
    </row>
    <row r="232" spans="1:16" x14ac:dyDescent="0.25">
      <c r="A232" s="6">
        <v>16</v>
      </c>
      <c r="B232" s="6" t="s">
        <v>681</v>
      </c>
      <c r="C232" s="6" t="s">
        <v>1</v>
      </c>
      <c r="D232" s="6" t="s">
        <v>3</v>
      </c>
      <c r="E232" s="6">
        <f t="shared" si="3"/>
        <v>62083</v>
      </c>
      <c r="F232" s="6"/>
      <c r="G232" s="6"/>
      <c r="H232" s="6"/>
      <c r="I232" s="87" t="s">
        <v>808</v>
      </c>
      <c r="J232" s="6" t="s">
        <v>809</v>
      </c>
      <c r="K232" s="6" t="s">
        <v>614</v>
      </c>
      <c r="L232" s="6" t="s">
        <v>432</v>
      </c>
      <c r="M232" s="6">
        <v>1</v>
      </c>
      <c r="N232" s="6" t="s">
        <v>810</v>
      </c>
      <c r="O232" s="122" t="s">
        <v>330</v>
      </c>
      <c r="P232" s="6">
        <v>0</v>
      </c>
    </row>
    <row r="233" spans="1:16" x14ac:dyDescent="0.25">
      <c r="A233" s="6">
        <v>17</v>
      </c>
      <c r="B233" s="6" t="s">
        <v>681</v>
      </c>
      <c r="C233" s="6" t="s">
        <v>1</v>
      </c>
      <c r="D233" s="6" t="s">
        <v>3</v>
      </c>
      <c r="E233" s="6">
        <f t="shared" si="3"/>
        <v>62084</v>
      </c>
      <c r="F233" s="6"/>
      <c r="G233" s="6"/>
      <c r="H233" s="6"/>
      <c r="I233" s="87" t="s">
        <v>811</v>
      </c>
      <c r="J233" s="6" t="s">
        <v>812</v>
      </c>
      <c r="K233" s="6" t="s">
        <v>615</v>
      </c>
      <c r="L233" s="6" t="s">
        <v>432</v>
      </c>
      <c r="M233" s="6">
        <v>1</v>
      </c>
      <c r="N233" s="6" t="s">
        <v>813</v>
      </c>
      <c r="O233" s="122" t="s">
        <v>330</v>
      </c>
      <c r="P233" s="6">
        <v>0</v>
      </c>
    </row>
    <row r="234" spans="1:16" x14ac:dyDescent="0.25">
      <c r="A234" s="6">
        <v>18</v>
      </c>
      <c r="B234" s="6" t="s">
        <v>681</v>
      </c>
      <c r="C234" s="6" t="s">
        <v>1</v>
      </c>
      <c r="D234" s="6" t="s">
        <v>3</v>
      </c>
      <c r="E234" s="6">
        <f t="shared" si="3"/>
        <v>62085</v>
      </c>
      <c r="F234" s="6"/>
      <c r="G234" s="6"/>
      <c r="H234" s="6"/>
      <c r="I234" s="87" t="s">
        <v>814</v>
      </c>
      <c r="J234" s="6" t="s">
        <v>815</v>
      </c>
      <c r="K234" s="6" t="s">
        <v>616</v>
      </c>
      <c r="L234" s="6" t="s">
        <v>432</v>
      </c>
      <c r="M234" s="6">
        <v>1</v>
      </c>
      <c r="N234" s="6" t="s">
        <v>816</v>
      </c>
      <c r="O234" s="122" t="s">
        <v>330</v>
      </c>
      <c r="P234" s="6">
        <v>0</v>
      </c>
    </row>
    <row r="235" spans="1:16" x14ac:dyDescent="0.25">
      <c r="A235" s="6">
        <v>19</v>
      </c>
      <c r="B235" s="6" t="s">
        <v>681</v>
      </c>
      <c r="C235" s="6" t="s">
        <v>1</v>
      </c>
      <c r="D235" s="6" t="s">
        <v>3</v>
      </c>
      <c r="E235" s="6">
        <f t="shared" si="3"/>
        <v>62086</v>
      </c>
      <c r="F235" s="6"/>
      <c r="G235" s="6"/>
      <c r="H235" s="6"/>
      <c r="I235" s="87" t="s">
        <v>817</v>
      </c>
      <c r="J235" s="6" t="s">
        <v>818</v>
      </c>
      <c r="K235" s="6" t="s">
        <v>617</v>
      </c>
      <c r="L235" s="6" t="s">
        <v>432</v>
      </c>
      <c r="M235" s="6">
        <v>1</v>
      </c>
      <c r="N235" s="6" t="s">
        <v>819</v>
      </c>
      <c r="O235" s="122" t="s">
        <v>330</v>
      </c>
      <c r="P235" s="6">
        <v>0</v>
      </c>
    </row>
    <row r="236" spans="1:16" x14ac:dyDescent="0.25">
      <c r="A236" s="6">
        <v>20</v>
      </c>
      <c r="B236" s="6" t="s">
        <v>681</v>
      </c>
      <c r="C236" s="6" t="s">
        <v>1</v>
      </c>
      <c r="D236" s="6" t="s">
        <v>3</v>
      </c>
      <c r="E236" s="6">
        <f t="shared" si="3"/>
        <v>62087</v>
      </c>
      <c r="F236" s="6"/>
      <c r="G236" s="6"/>
      <c r="H236" s="6"/>
      <c r="I236" s="87" t="s">
        <v>820</v>
      </c>
      <c r="J236" s="6" t="s">
        <v>821</v>
      </c>
      <c r="K236" s="6" t="s">
        <v>618</v>
      </c>
      <c r="L236" s="6" t="s">
        <v>432</v>
      </c>
      <c r="M236" s="6">
        <v>1</v>
      </c>
      <c r="N236" s="6" t="s">
        <v>822</v>
      </c>
      <c r="O236" s="122" t="s">
        <v>330</v>
      </c>
      <c r="P236" s="6">
        <v>0</v>
      </c>
    </row>
    <row r="237" spans="1:16" x14ac:dyDescent="0.25">
      <c r="A237" s="6">
        <v>21</v>
      </c>
      <c r="B237" s="6" t="s">
        <v>681</v>
      </c>
      <c r="C237" s="6" t="s">
        <v>1</v>
      </c>
      <c r="D237" s="6" t="s">
        <v>3</v>
      </c>
      <c r="E237" s="6">
        <f t="shared" si="3"/>
        <v>62088</v>
      </c>
      <c r="F237" s="6"/>
      <c r="G237" s="6"/>
      <c r="H237" s="6"/>
      <c r="I237" s="87" t="s">
        <v>823</v>
      </c>
      <c r="J237" s="6" t="s">
        <v>824</v>
      </c>
      <c r="K237" s="6" t="s">
        <v>619</v>
      </c>
      <c r="L237" s="6" t="s">
        <v>432</v>
      </c>
      <c r="M237" s="6">
        <v>1</v>
      </c>
      <c r="N237" s="6" t="s">
        <v>825</v>
      </c>
      <c r="O237" s="122" t="s">
        <v>330</v>
      </c>
      <c r="P237" s="6">
        <v>0</v>
      </c>
    </row>
    <row r="238" spans="1:16" x14ac:dyDescent="0.25">
      <c r="A238" s="6">
        <v>22</v>
      </c>
      <c r="B238" s="6" t="s">
        <v>681</v>
      </c>
      <c r="C238" s="6" t="s">
        <v>1</v>
      </c>
      <c r="D238" s="6" t="s">
        <v>3</v>
      </c>
      <c r="E238" s="6">
        <f t="shared" si="3"/>
        <v>62089</v>
      </c>
      <c r="F238" s="6"/>
      <c r="G238" s="6"/>
      <c r="H238" s="6"/>
      <c r="I238" s="87" t="s">
        <v>826</v>
      </c>
      <c r="J238" s="6" t="s">
        <v>827</v>
      </c>
      <c r="K238" s="6" t="s">
        <v>620</v>
      </c>
      <c r="L238" s="6" t="s">
        <v>432</v>
      </c>
      <c r="M238" s="6">
        <v>1</v>
      </c>
      <c r="N238" s="6" t="s">
        <v>828</v>
      </c>
      <c r="O238" s="122" t="s">
        <v>330</v>
      </c>
      <c r="P238" s="6">
        <v>0</v>
      </c>
    </row>
    <row r="239" spans="1:16" x14ac:dyDescent="0.25">
      <c r="A239" s="6">
        <v>23</v>
      </c>
      <c r="B239" s="6" t="s">
        <v>681</v>
      </c>
      <c r="C239" s="6" t="s">
        <v>1</v>
      </c>
      <c r="D239" s="6" t="s">
        <v>3</v>
      </c>
      <c r="E239" s="6">
        <f t="shared" si="3"/>
        <v>62090</v>
      </c>
      <c r="F239" s="6"/>
      <c r="G239" s="6"/>
      <c r="H239" s="6"/>
      <c r="I239" s="87" t="s">
        <v>829</v>
      </c>
      <c r="J239" s="6" t="s">
        <v>830</v>
      </c>
      <c r="K239" s="6" t="s">
        <v>621</v>
      </c>
      <c r="L239" s="6" t="s">
        <v>432</v>
      </c>
      <c r="M239" s="6">
        <v>1</v>
      </c>
      <c r="N239" s="6" t="s">
        <v>831</v>
      </c>
      <c r="O239" s="122" t="s">
        <v>330</v>
      </c>
      <c r="P239" s="6">
        <v>0</v>
      </c>
    </row>
    <row r="240" spans="1:16" x14ac:dyDescent="0.25">
      <c r="A240" s="6">
        <v>24</v>
      </c>
      <c r="B240" s="6" t="s">
        <v>681</v>
      </c>
      <c r="C240" s="6" t="s">
        <v>1</v>
      </c>
      <c r="D240" s="6" t="s">
        <v>3</v>
      </c>
      <c r="E240" s="6">
        <f t="shared" si="3"/>
        <v>62091</v>
      </c>
      <c r="F240" s="6"/>
      <c r="G240" s="6"/>
      <c r="H240" s="6"/>
      <c r="I240" s="87" t="s">
        <v>832</v>
      </c>
      <c r="J240" s="6" t="s">
        <v>833</v>
      </c>
      <c r="K240" s="6" t="s">
        <v>622</v>
      </c>
      <c r="L240" s="6" t="s">
        <v>432</v>
      </c>
      <c r="M240" s="6">
        <v>1</v>
      </c>
      <c r="N240" s="6" t="s">
        <v>834</v>
      </c>
      <c r="O240" s="122" t="s">
        <v>330</v>
      </c>
      <c r="P240" s="6">
        <v>0</v>
      </c>
    </row>
    <row r="241" spans="1:16" x14ac:dyDescent="0.25">
      <c r="A241" s="6">
        <v>25</v>
      </c>
      <c r="B241" s="6" t="s">
        <v>681</v>
      </c>
      <c r="C241" s="6" t="s">
        <v>1</v>
      </c>
      <c r="D241" s="6" t="s">
        <v>3</v>
      </c>
      <c r="E241" s="6">
        <f t="shared" si="3"/>
        <v>62092</v>
      </c>
      <c r="F241" s="6"/>
      <c r="G241" s="6"/>
      <c r="H241" s="6"/>
      <c r="I241" s="87" t="s">
        <v>835</v>
      </c>
      <c r="J241" s="6" t="s">
        <v>836</v>
      </c>
      <c r="K241" s="6" t="s">
        <v>623</v>
      </c>
      <c r="L241" s="6" t="s">
        <v>432</v>
      </c>
      <c r="M241" s="6">
        <v>1</v>
      </c>
      <c r="N241" s="6" t="s">
        <v>837</v>
      </c>
      <c r="O241" s="122" t="s">
        <v>330</v>
      </c>
      <c r="P241" s="6">
        <v>0</v>
      </c>
    </row>
    <row r="242" spans="1:16" x14ac:dyDescent="0.25">
      <c r="A242" s="6">
        <v>26</v>
      </c>
      <c r="B242" s="6" t="s">
        <v>681</v>
      </c>
      <c r="C242" s="6" t="s">
        <v>1</v>
      </c>
      <c r="D242" s="6" t="s">
        <v>3</v>
      </c>
      <c r="E242" s="6">
        <f t="shared" si="3"/>
        <v>62093</v>
      </c>
      <c r="F242" s="6"/>
      <c r="G242" s="6"/>
      <c r="H242" s="6"/>
      <c r="I242" s="87" t="s">
        <v>838</v>
      </c>
      <c r="J242" s="6" t="s">
        <v>839</v>
      </c>
      <c r="K242" s="6" t="s">
        <v>624</v>
      </c>
      <c r="L242" s="6" t="s">
        <v>432</v>
      </c>
      <c r="M242" s="6">
        <v>1</v>
      </c>
      <c r="N242" s="6" t="s">
        <v>840</v>
      </c>
      <c r="O242" s="122" t="s">
        <v>330</v>
      </c>
      <c r="P242" s="6">
        <v>0</v>
      </c>
    </row>
    <row r="243" spans="1:16" x14ac:dyDescent="0.25">
      <c r="A243" s="6">
        <v>27</v>
      </c>
      <c r="B243" s="6" t="s">
        <v>681</v>
      </c>
      <c r="C243" s="6" t="s">
        <v>1</v>
      </c>
      <c r="D243" s="6" t="s">
        <v>3</v>
      </c>
      <c r="E243" s="6">
        <f t="shared" si="3"/>
        <v>62094</v>
      </c>
      <c r="F243" s="6"/>
      <c r="G243" s="6"/>
      <c r="H243" s="6"/>
      <c r="I243" s="87" t="s">
        <v>841</v>
      </c>
      <c r="J243" s="6" t="s">
        <v>842</v>
      </c>
      <c r="K243" s="6" t="s">
        <v>625</v>
      </c>
      <c r="L243" s="6" t="s">
        <v>432</v>
      </c>
      <c r="M243" s="6">
        <v>1</v>
      </c>
      <c r="N243" s="6" t="s">
        <v>843</v>
      </c>
      <c r="O243" s="122" t="s">
        <v>330</v>
      </c>
      <c r="P243" s="6">
        <v>0</v>
      </c>
    </row>
    <row r="244" spans="1:16" x14ac:dyDescent="0.25">
      <c r="A244" s="6">
        <v>28</v>
      </c>
      <c r="B244" s="6" t="s">
        <v>681</v>
      </c>
      <c r="C244" s="6" t="s">
        <v>1</v>
      </c>
      <c r="D244" s="6" t="s">
        <v>3</v>
      </c>
      <c r="E244" s="6">
        <f t="shared" si="3"/>
        <v>62095</v>
      </c>
      <c r="F244" s="6"/>
      <c r="G244" s="6"/>
      <c r="H244" s="6"/>
      <c r="I244" s="87" t="s">
        <v>844</v>
      </c>
      <c r="J244" s="6" t="s">
        <v>845</v>
      </c>
      <c r="K244" s="6" t="s">
        <v>626</v>
      </c>
      <c r="L244" s="6" t="s">
        <v>432</v>
      </c>
      <c r="M244" s="6">
        <v>1</v>
      </c>
      <c r="N244" s="6" t="s">
        <v>846</v>
      </c>
      <c r="O244" s="122" t="s">
        <v>330</v>
      </c>
      <c r="P244" s="6">
        <v>0</v>
      </c>
    </row>
    <row r="245" spans="1:16" x14ac:dyDescent="0.25">
      <c r="A245" s="6">
        <v>29</v>
      </c>
      <c r="B245" s="6" t="s">
        <v>681</v>
      </c>
      <c r="C245" s="6" t="s">
        <v>1</v>
      </c>
      <c r="D245" s="6" t="s">
        <v>3</v>
      </c>
      <c r="E245" s="6">
        <f t="shared" si="3"/>
        <v>62096</v>
      </c>
      <c r="F245" s="6"/>
      <c r="G245" s="6"/>
      <c r="H245" s="6"/>
      <c r="I245" s="87" t="s">
        <v>847</v>
      </c>
      <c r="J245" s="6" t="s">
        <v>848</v>
      </c>
      <c r="K245" s="6" t="s">
        <v>627</v>
      </c>
      <c r="L245" s="6" t="s">
        <v>432</v>
      </c>
      <c r="M245" s="6">
        <v>1</v>
      </c>
      <c r="N245" s="6" t="s">
        <v>849</v>
      </c>
      <c r="O245" s="122" t="s">
        <v>330</v>
      </c>
      <c r="P245" s="6">
        <v>0</v>
      </c>
    </row>
    <row r="246" spans="1:16" x14ac:dyDescent="0.25">
      <c r="A246" s="6">
        <v>30</v>
      </c>
      <c r="B246" s="6" t="s">
        <v>681</v>
      </c>
      <c r="C246" s="6" t="s">
        <v>1</v>
      </c>
      <c r="D246" s="6" t="s">
        <v>3</v>
      </c>
      <c r="E246" s="6">
        <f t="shared" si="3"/>
        <v>62097</v>
      </c>
      <c r="F246" s="6"/>
      <c r="G246" s="6"/>
      <c r="H246" s="6"/>
      <c r="I246" s="87" t="s">
        <v>850</v>
      </c>
      <c r="J246" s="6" t="s">
        <v>851</v>
      </c>
      <c r="K246" s="6" t="s">
        <v>628</v>
      </c>
      <c r="L246" s="6" t="s">
        <v>432</v>
      </c>
      <c r="M246" s="6">
        <v>1</v>
      </c>
      <c r="N246" s="6" t="s">
        <v>852</v>
      </c>
      <c r="O246" s="122" t="s">
        <v>330</v>
      </c>
      <c r="P246" s="6">
        <v>0</v>
      </c>
    </row>
    <row r="247" spans="1:16" x14ac:dyDescent="0.25">
      <c r="A247" s="6">
        <v>31</v>
      </c>
      <c r="B247" s="6" t="s">
        <v>681</v>
      </c>
      <c r="C247" s="6" t="s">
        <v>1</v>
      </c>
      <c r="D247" s="6" t="s">
        <v>3</v>
      </c>
      <c r="E247" s="6">
        <f t="shared" si="3"/>
        <v>62098</v>
      </c>
      <c r="F247" s="6"/>
      <c r="G247" s="6"/>
      <c r="H247" s="6"/>
      <c r="I247" s="87" t="s">
        <v>853</v>
      </c>
      <c r="J247" s="6" t="s">
        <v>854</v>
      </c>
      <c r="K247" s="6" t="s">
        <v>629</v>
      </c>
      <c r="L247" s="6" t="s">
        <v>432</v>
      </c>
      <c r="M247" s="6">
        <v>1</v>
      </c>
      <c r="N247" s="6" t="s">
        <v>855</v>
      </c>
      <c r="O247" s="122" t="s">
        <v>330</v>
      </c>
      <c r="P247" s="6">
        <v>0</v>
      </c>
    </row>
    <row r="248" spans="1:16" x14ac:dyDescent="0.25">
      <c r="A248" s="6">
        <v>32</v>
      </c>
      <c r="B248" s="6" t="s">
        <v>681</v>
      </c>
      <c r="C248" s="6" t="s">
        <v>1</v>
      </c>
      <c r="D248" s="6" t="s">
        <v>3</v>
      </c>
      <c r="E248" s="6">
        <f t="shared" si="3"/>
        <v>62099</v>
      </c>
      <c r="F248" s="6"/>
      <c r="G248" s="6"/>
      <c r="H248" s="6"/>
      <c r="I248" s="87" t="s">
        <v>856</v>
      </c>
      <c r="J248" s="6" t="s">
        <v>857</v>
      </c>
      <c r="K248" s="6" t="s">
        <v>630</v>
      </c>
      <c r="L248" s="6" t="s">
        <v>432</v>
      </c>
      <c r="M248" s="6">
        <v>1</v>
      </c>
      <c r="N248" s="6" t="s">
        <v>858</v>
      </c>
      <c r="O248" s="122" t="s">
        <v>330</v>
      </c>
      <c r="P248" s="6">
        <v>0</v>
      </c>
    </row>
    <row r="249" spans="1:16" x14ac:dyDescent="0.25">
      <c r="A249" s="6">
        <v>33</v>
      </c>
      <c r="B249" s="6" t="s">
        <v>681</v>
      </c>
      <c r="C249" s="6" t="s">
        <v>1</v>
      </c>
      <c r="D249" s="6" t="s">
        <v>3</v>
      </c>
      <c r="E249" s="6">
        <f t="shared" si="3"/>
        <v>62100</v>
      </c>
      <c r="F249" s="6"/>
      <c r="G249" s="6"/>
      <c r="H249" s="6"/>
      <c r="I249" s="87" t="s">
        <v>859</v>
      </c>
      <c r="J249" s="6" t="s">
        <v>860</v>
      </c>
      <c r="K249" s="6" t="s">
        <v>631</v>
      </c>
      <c r="L249" s="6" t="s">
        <v>432</v>
      </c>
      <c r="M249" s="6">
        <v>1</v>
      </c>
      <c r="N249" s="6" t="s">
        <v>861</v>
      </c>
      <c r="O249" s="122" t="s">
        <v>330</v>
      </c>
      <c r="P249" s="6">
        <v>0</v>
      </c>
    </row>
    <row r="250" spans="1:16" x14ac:dyDescent="0.25">
      <c r="A250" s="6">
        <v>34</v>
      </c>
      <c r="B250" s="6" t="s">
        <v>681</v>
      </c>
      <c r="C250" s="6" t="s">
        <v>1</v>
      </c>
      <c r="D250" s="6" t="s">
        <v>3</v>
      </c>
      <c r="E250" s="6">
        <f>+E249+1</f>
        <v>62101</v>
      </c>
      <c r="F250" s="6"/>
      <c r="G250" s="6"/>
      <c r="H250" s="6"/>
      <c r="I250" s="87" t="s">
        <v>862</v>
      </c>
      <c r="J250" s="6" t="s">
        <v>863</v>
      </c>
      <c r="K250" s="6" t="s">
        <v>632</v>
      </c>
      <c r="L250" s="6" t="s">
        <v>432</v>
      </c>
      <c r="M250" s="6">
        <v>1</v>
      </c>
      <c r="N250" s="6" t="s">
        <v>864</v>
      </c>
      <c r="O250" s="122" t="s">
        <v>330</v>
      </c>
      <c r="P250" s="6">
        <v>0</v>
      </c>
    </row>
    <row r="251" spans="1:16" x14ac:dyDescent="0.25">
      <c r="A251" s="6">
        <v>35</v>
      </c>
      <c r="B251" s="6" t="s">
        <v>681</v>
      </c>
      <c r="C251" s="6" t="s">
        <v>1</v>
      </c>
      <c r="D251" s="6" t="s">
        <v>3</v>
      </c>
      <c r="E251" s="6">
        <f t="shared" si="3"/>
        <v>62102</v>
      </c>
      <c r="F251" s="6"/>
      <c r="G251" s="6"/>
      <c r="H251" s="6"/>
      <c r="I251" s="87" t="s">
        <v>865</v>
      </c>
      <c r="J251" s="6" t="s">
        <v>866</v>
      </c>
      <c r="K251" s="6" t="s">
        <v>633</v>
      </c>
      <c r="L251" s="6" t="s">
        <v>432</v>
      </c>
      <c r="M251" s="6">
        <v>1</v>
      </c>
      <c r="N251" s="6" t="s">
        <v>867</v>
      </c>
      <c r="O251" s="122" t="s">
        <v>330</v>
      </c>
      <c r="P251" s="6">
        <v>0</v>
      </c>
    </row>
    <row r="252" spans="1:16" x14ac:dyDescent="0.25">
      <c r="A252" s="6">
        <v>36</v>
      </c>
      <c r="B252" s="6" t="s">
        <v>681</v>
      </c>
      <c r="C252" s="6" t="s">
        <v>1</v>
      </c>
      <c r="D252" s="6" t="s">
        <v>3</v>
      </c>
      <c r="E252" s="6">
        <f t="shared" si="3"/>
        <v>62103</v>
      </c>
      <c r="F252" s="6"/>
      <c r="G252" s="6"/>
      <c r="H252" s="6"/>
      <c r="I252" s="87" t="s">
        <v>868</v>
      </c>
      <c r="J252" s="6" t="s">
        <v>869</v>
      </c>
      <c r="K252" s="6" t="s">
        <v>634</v>
      </c>
      <c r="L252" s="6" t="s">
        <v>432</v>
      </c>
      <c r="M252" s="6">
        <v>1</v>
      </c>
      <c r="N252" s="6" t="s">
        <v>870</v>
      </c>
      <c r="O252" s="122" t="s">
        <v>330</v>
      </c>
      <c r="P252" s="6">
        <v>0</v>
      </c>
    </row>
    <row r="253" spans="1:16" x14ac:dyDescent="0.25">
      <c r="A253" s="6">
        <v>37</v>
      </c>
      <c r="B253" s="6" t="s">
        <v>681</v>
      </c>
      <c r="C253" s="6" t="s">
        <v>1</v>
      </c>
      <c r="D253" s="6" t="s">
        <v>3</v>
      </c>
      <c r="E253" s="6">
        <f t="shared" si="3"/>
        <v>62104</v>
      </c>
      <c r="F253" s="6"/>
      <c r="G253" s="6"/>
      <c r="H253" s="6"/>
      <c r="I253" s="87" t="s">
        <v>871</v>
      </c>
      <c r="J253" s="6" t="s">
        <v>872</v>
      </c>
      <c r="K253" s="6" t="s">
        <v>635</v>
      </c>
      <c r="L253" s="6" t="s">
        <v>432</v>
      </c>
      <c r="M253" s="6">
        <v>1</v>
      </c>
      <c r="N253" s="6" t="s">
        <v>873</v>
      </c>
      <c r="O253" s="122" t="s">
        <v>330</v>
      </c>
      <c r="P253" s="6">
        <v>0</v>
      </c>
    </row>
    <row r="254" spans="1:16" x14ac:dyDescent="0.25">
      <c r="A254" s="6">
        <v>38</v>
      </c>
      <c r="B254" s="6" t="s">
        <v>681</v>
      </c>
      <c r="C254" s="6" t="s">
        <v>1</v>
      </c>
      <c r="D254" s="6" t="s">
        <v>3</v>
      </c>
      <c r="E254" s="6">
        <f t="shared" si="3"/>
        <v>62105</v>
      </c>
      <c r="F254" s="6"/>
      <c r="G254" s="6"/>
      <c r="H254" s="6"/>
      <c r="I254" s="87" t="s">
        <v>874</v>
      </c>
      <c r="J254" s="6" t="s">
        <v>875</v>
      </c>
      <c r="K254" s="6" t="s">
        <v>636</v>
      </c>
      <c r="L254" s="6" t="s">
        <v>432</v>
      </c>
      <c r="M254" s="6">
        <v>1</v>
      </c>
      <c r="N254" s="6" t="s">
        <v>876</v>
      </c>
      <c r="O254" s="122" t="s">
        <v>330</v>
      </c>
      <c r="P254" s="6">
        <v>0</v>
      </c>
    </row>
    <row r="255" spans="1:16" x14ac:dyDescent="0.25">
      <c r="A255" s="6">
        <v>39</v>
      </c>
      <c r="B255" s="6" t="s">
        <v>681</v>
      </c>
      <c r="C255" s="6" t="s">
        <v>1</v>
      </c>
      <c r="D255" s="6" t="s">
        <v>3</v>
      </c>
      <c r="E255" s="6">
        <f t="shared" si="3"/>
        <v>62106</v>
      </c>
      <c r="F255" s="6"/>
      <c r="G255" s="6"/>
      <c r="H255" s="6"/>
      <c r="I255" s="87" t="s">
        <v>877</v>
      </c>
      <c r="J255" s="6" t="s">
        <v>878</v>
      </c>
      <c r="K255" s="6" t="s">
        <v>637</v>
      </c>
      <c r="L255" s="6" t="s">
        <v>432</v>
      </c>
      <c r="M255" s="6">
        <v>1</v>
      </c>
      <c r="N255" s="6" t="s">
        <v>879</v>
      </c>
      <c r="O255" s="122" t="s">
        <v>330</v>
      </c>
      <c r="P255" s="6">
        <v>0</v>
      </c>
    </row>
    <row r="256" spans="1:16" x14ac:dyDescent="0.25">
      <c r="A256" s="6">
        <v>40</v>
      </c>
      <c r="B256" s="6" t="s">
        <v>681</v>
      </c>
      <c r="C256" s="6" t="s">
        <v>1</v>
      </c>
      <c r="D256" s="6" t="s">
        <v>3</v>
      </c>
      <c r="E256" s="6">
        <f t="shared" si="3"/>
        <v>62107</v>
      </c>
      <c r="F256" s="6"/>
      <c r="G256" s="6"/>
      <c r="H256" s="6"/>
      <c r="I256" s="87" t="s">
        <v>880</v>
      </c>
      <c r="J256" s="6" t="s">
        <v>881</v>
      </c>
      <c r="K256" s="6" t="s">
        <v>638</v>
      </c>
      <c r="L256" s="6" t="s">
        <v>432</v>
      </c>
      <c r="M256" s="6">
        <v>1</v>
      </c>
      <c r="N256" s="6" t="s">
        <v>882</v>
      </c>
      <c r="O256" s="122" t="s">
        <v>330</v>
      </c>
      <c r="P256" s="6">
        <v>0</v>
      </c>
    </row>
    <row r="257" spans="1:19" x14ac:dyDescent="0.25">
      <c r="A257" s="6">
        <v>41</v>
      </c>
      <c r="B257" s="6" t="s">
        <v>681</v>
      </c>
      <c r="C257" s="6" t="s">
        <v>1</v>
      </c>
      <c r="D257" s="6" t="s">
        <v>3</v>
      </c>
      <c r="E257" s="6">
        <f t="shared" si="3"/>
        <v>62108</v>
      </c>
      <c r="F257" s="6"/>
      <c r="G257" s="6"/>
      <c r="H257" s="6"/>
      <c r="I257" s="87" t="s">
        <v>883</v>
      </c>
      <c r="J257" s="6" t="s">
        <v>884</v>
      </c>
      <c r="K257" s="6" t="s">
        <v>639</v>
      </c>
      <c r="L257" s="6" t="s">
        <v>432</v>
      </c>
      <c r="M257" s="6">
        <v>1</v>
      </c>
      <c r="N257" s="6" t="s">
        <v>885</v>
      </c>
      <c r="O257" s="122" t="s">
        <v>330</v>
      </c>
      <c r="P257" s="6">
        <v>0</v>
      </c>
    </row>
    <row r="258" spans="1:19" x14ac:dyDescent="0.25">
      <c r="A258" s="6">
        <v>42</v>
      </c>
      <c r="B258" s="6" t="s">
        <v>681</v>
      </c>
      <c r="C258" s="6" t="s">
        <v>1</v>
      </c>
      <c r="D258" s="6" t="s">
        <v>3</v>
      </c>
      <c r="E258" s="6">
        <f t="shared" si="3"/>
        <v>62109</v>
      </c>
      <c r="F258" s="6"/>
      <c r="G258" s="6"/>
      <c r="H258" s="6"/>
      <c r="I258" s="87" t="s">
        <v>886</v>
      </c>
      <c r="J258" s="6" t="s">
        <v>887</v>
      </c>
      <c r="K258" s="6" t="s">
        <v>640</v>
      </c>
      <c r="L258" s="6" t="s">
        <v>432</v>
      </c>
      <c r="M258" s="6">
        <v>1</v>
      </c>
      <c r="N258" s="6" t="s">
        <v>888</v>
      </c>
      <c r="O258" s="122" t="s">
        <v>330</v>
      </c>
      <c r="P258" s="6">
        <v>0</v>
      </c>
    </row>
    <row r="259" spans="1:19" x14ac:dyDescent="0.25">
      <c r="A259" s="10"/>
      <c r="B259" s="10"/>
      <c r="C259" s="10"/>
      <c r="D259" s="10"/>
      <c r="E259" s="10"/>
      <c r="F259" s="10"/>
      <c r="G259" s="10"/>
      <c r="H259" s="10"/>
      <c r="I259" s="91"/>
      <c r="J259" s="10"/>
      <c r="K259" s="10"/>
      <c r="L259" s="10"/>
      <c r="M259" s="10"/>
      <c r="N259" s="10"/>
      <c r="O259" s="10"/>
      <c r="P259" s="10"/>
    </row>
    <row r="260" spans="1:19" ht="21" x14ac:dyDescent="0.4">
      <c r="A260" s="18" t="s">
        <v>235</v>
      </c>
      <c r="B260" s="10"/>
      <c r="C260" s="10"/>
      <c r="D260" s="10"/>
      <c r="F260" s="10"/>
      <c r="G260" s="10"/>
      <c r="H260" s="11"/>
      <c r="I260" s="86"/>
      <c r="J260" s="10"/>
      <c r="K260" s="10"/>
      <c r="L260" s="10"/>
      <c r="M260" s="10"/>
      <c r="N260" s="10"/>
      <c r="O260" s="11"/>
      <c r="P260" s="13"/>
    </row>
    <row r="261" spans="1:19" ht="52.8" x14ac:dyDescent="0.25">
      <c r="A261" s="38">
        <v>1</v>
      </c>
      <c r="B261" s="38" t="s">
        <v>681</v>
      </c>
      <c r="C261" s="38" t="s">
        <v>1</v>
      </c>
      <c r="D261" s="38" t="s">
        <v>3</v>
      </c>
      <c r="E261" s="38">
        <v>62116</v>
      </c>
      <c r="F261" s="38"/>
      <c r="G261" s="38"/>
      <c r="H261" s="38"/>
      <c r="I261" s="38" t="s">
        <v>239</v>
      </c>
      <c r="J261" s="38" t="s">
        <v>239</v>
      </c>
      <c r="K261" s="38" t="s">
        <v>524</v>
      </c>
      <c r="L261" s="38" t="s">
        <v>432</v>
      </c>
      <c r="M261" s="38">
        <v>1</v>
      </c>
      <c r="N261" s="38" t="s">
        <v>677</v>
      </c>
      <c r="O261" s="119" t="s">
        <v>238</v>
      </c>
      <c r="P261" s="118">
        <v>0</v>
      </c>
      <c r="Q261" s="49"/>
      <c r="R261" s="49"/>
      <c r="S261" s="49"/>
    </row>
    <row r="262" spans="1:19" x14ac:dyDescent="0.25">
      <c r="A262" s="38">
        <v>2</v>
      </c>
      <c r="B262" s="38" t="s">
        <v>681</v>
      </c>
      <c r="C262" s="38" t="s">
        <v>1</v>
      </c>
      <c r="D262" s="38" t="s">
        <v>3</v>
      </c>
      <c r="E262" s="38">
        <f>+E261+1</f>
        <v>62117</v>
      </c>
      <c r="F262" s="38"/>
      <c r="G262" s="38"/>
      <c r="H262" s="38"/>
      <c r="I262" s="38" t="s">
        <v>240</v>
      </c>
      <c r="J262" s="38" t="s">
        <v>240</v>
      </c>
      <c r="K262" s="38" t="s">
        <v>534</v>
      </c>
      <c r="L262" s="38" t="s">
        <v>432</v>
      </c>
      <c r="M262" s="38">
        <v>1</v>
      </c>
      <c r="N262" s="38" t="s">
        <v>677</v>
      </c>
      <c r="O262" s="120" t="s">
        <v>237</v>
      </c>
      <c r="P262" s="118">
        <v>0</v>
      </c>
      <c r="Q262" s="49"/>
      <c r="R262" s="49"/>
      <c r="S262" s="49"/>
    </row>
    <row r="263" spans="1:19" x14ac:dyDescent="0.25">
      <c r="A263" s="38">
        <v>3</v>
      </c>
      <c r="B263" s="38" t="s">
        <v>681</v>
      </c>
      <c r="C263" s="38" t="s">
        <v>1</v>
      </c>
      <c r="D263" s="38" t="s">
        <v>3</v>
      </c>
      <c r="E263" s="38">
        <f t="shared" ref="E263:E302" si="4">+E262+1</f>
        <v>62118</v>
      </c>
      <c r="F263" s="38"/>
      <c r="G263" s="38"/>
      <c r="H263" s="38"/>
      <c r="I263" s="38" t="s">
        <v>241</v>
      </c>
      <c r="J263" s="38" t="s">
        <v>241</v>
      </c>
      <c r="K263" s="38" t="s">
        <v>535</v>
      </c>
      <c r="L263" s="38" t="s">
        <v>432</v>
      </c>
      <c r="M263" s="38">
        <v>1</v>
      </c>
      <c r="N263" s="38" t="s">
        <v>677</v>
      </c>
      <c r="O263" s="120" t="s">
        <v>237</v>
      </c>
      <c r="P263" s="118">
        <v>0</v>
      </c>
      <c r="Q263" s="49"/>
      <c r="R263" s="49"/>
      <c r="S263" s="49"/>
    </row>
    <row r="264" spans="1:19" x14ac:dyDescent="0.25">
      <c r="A264" s="38">
        <v>4</v>
      </c>
      <c r="B264" s="38" t="s">
        <v>681</v>
      </c>
      <c r="C264" s="38" t="s">
        <v>1</v>
      </c>
      <c r="D264" s="38" t="s">
        <v>3</v>
      </c>
      <c r="E264" s="38">
        <f t="shared" si="4"/>
        <v>62119</v>
      </c>
      <c r="F264" s="38"/>
      <c r="G264" s="38"/>
      <c r="H264" s="38"/>
      <c r="I264" s="38" t="s">
        <v>242</v>
      </c>
      <c r="J264" s="38" t="s">
        <v>242</v>
      </c>
      <c r="K264" s="38" t="s">
        <v>536</v>
      </c>
      <c r="L264" s="38" t="s">
        <v>432</v>
      </c>
      <c r="M264" s="38">
        <v>1</v>
      </c>
      <c r="N264" s="38" t="s">
        <v>677</v>
      </c>
      <c r="O264" s="120" t="s">
        <v>237</v>
      </c>
      <c r="P264" s="118">
        <v>0</v>
      </c>
      <c r="Q264" s="49"/>
      <c r="R264" s="49"/>
      <c r="S264" s="49"/>
    </row>
    <row r="265" spans="1:19" x14ac:dyDescent="0.25">
      <c r="A265" s="38">
        <v>5</v>
      </c>
      <c r="B265" s="38" t="s">
        <v>681</v>
      </c>
      <c r="C265" s="38" t="s">
        <v>1</v>
      </c>
      <c r="D265" s="38" t="s">
        <v>3</v>
      </c>
      <c r="E265" s="38">
        <f t="shared" si="4"/>
        <v>62120</v>
      </c>
      <c r="F265" s="38"/>
      <c r="G265" s="38"/>
      <c r="H265" s="38"/>
      <c r="I265" s="38" t="s">
        <v>243</v>
      </c>
      <c r="J265" s="38" t="s">
        <v>243</v>
      </c>
      <c r="K265" s="38" t="s">
        <v>537</v>
      </c>
      <c r="L265" s="38" t="s">
        <v>432</v>
      </c>
      <c r="M265" s="38">
        <v>1</v>
      </c>
      <c r="N265" s="38" t="s">
        <v>677</v>
      </c>
      <c r="O265" s="120" t="s">
        <v>237</v>
      </c>
      <c r="P265" s="118">
        <v>0</v>
      </c>
      <c r="Q265" s="49"/>
      <c r="R265" s="49"/>
      <c r="S265" s="49"/>
    </row>
    <row r="266" spans="1:19" x14ac:dyDescent="0.25">
      <c r="A266" s="38">
        <v>6</v>
      </c>
      <c r="B266" s="38" t="s">
        <v>681</v>
      </c>
      <c r="C266" s="38" t="s">
        <v>1</v>
      </c>
      <c r="D266" s="38" t="s">
        <v>3</v>
      </c>
      <c r="E266" s="38">
        <f t="shared" si="4"/>
        <v>62121</v>
      </c>
      <c r="F266" s="38"/>
      <c r="G266" s="38"/>
      <c r="H266" s="38"/>
      <c r="I266" s="38" t="s">
        <v>244</v>
      </c>
      <c r="J266" s="38" t="s">
        <v>244</v>
      </c>
      <c r="K266" s="38" t="s">
        <v>538</v>
      </c>
      <c r="L266" s="38" t="s">
        <v>432</v>
      </c>
      <c r="M266" s="38">
        <v>1</v>
      </c>
      <c r="N266" s="38" t="s">
        <v>677</v>
      </c>
      <c r="O266" s="120" t="s">
        <v>237</v>
      </c>
      <c r="P266" s="118">
        <v>0</v>
      </c>
      <c r="Q266" s="49"/>
      <c r="R266" s="49"/>
      <c r="S266" s="49"/>
    </row>
    <row r="267" spans="1:19" x14ac:dyDescent="0.25">
      <c r="A267" s="38">
        <v>7</v>
      </c>
      <c r="B267" s="38" t="s">
        <v>681</v>
      </c>
      <c r="C267" s="38" t="s">
        <v>1</v>
      </c>
      <c r="D267" s="38" t="s">
        <v>3</v>
      </c>
      <c r="E267" s="38">
        <f t="shared" si="4"/>
        <v>62122</v>
      </c>
      <c r="F267" s="38"/>
      <c r="G267" s="38"/>
      <c r="H267" s="38"/>
      <c r="I267" s="38" t="s">
        <v>245</v>
      </c>
      <c r="J267" s="38" t="s">
        <v>245</v>
      </c>
      <c r="K267" s="38" t="s">
        <v>539</v>
      </c>
      <c r="L267" s="38" t="s">
        <v>432</v>
      </c>
      <c r="M267" s="38">
        <v>1</v>
      </c>
      <c r="N267" s="38" t="s">
        <v>677</v>
      </c>
      <c r="O267" s="120" t="s">
        <v>237</v>
      </c>
      <c r="P267" s="118">
        <v>0</v>
      </c>
      <c r="Q267" s="49"/>
      <c r="R267" s="49"/>
      <c r="S267" s="49"/>
    </row>
    <row r="268" spans="1:19" x14ac:dyDescent="0.25">
      <c r="A268" s="38">
        <v>8</v>
      </c>
      <c r="B268" s="38" t="s">
        <v>681</v>
      </c>
      <c r="C268" s="38" t="s">
        <v>1</v>
      </c>
      <c r="D268" s="38" t="s">
        <v>3</v>
      </c>
      <c r="E268" s="38">
        <f t="shared" si="4"/>
        <v>62123</v>
      </c>
      <c r="F268" s="38"/>
      <c r="G268" s="38"/>
      <c r="H268" s="38"/>
      <c r="I268" s="38" t="s">
        <v>246</v>
      </c>
      <c r="J268" s="38" t="s">
        <v>246</v>
      </c>
      <c r="K268" s="38" t="s">
        <v>540</v>
      </c>
      <c r="L268" s="38" t="s">
        <v>432</v>
      </c>
      <c r="M268" s="38">
        <v>1</v>
      </c>
      <c r="N268" s="38" t="s">
        <v>677</v>
      </c>
      <c r="O268" s="120" t="s">
        <v>237</v>
      </c>
      <c r="P268" s="118">
        <v>0</v>
      </c>
      <c r="Q268" s="49"/>
      <c r="R268" s="49"/>
      <c r="S268" s="49"/>
    </row>
    <row r="269" spans="1:19" x14ac:dyDescent="0.25">
      <c r="A269" s="38">
        <v>9</v>
      </c>
      <c r="B269" s="38" t="s">
        <v>681</v>
      </c>
      <c r="C269" s="38" t="s">
        <v>1</v>
      </c>
      <c r="D269" s="38" t="s">
        <v>3</v>
      </c>
      <c r="E269" s="38">
        <f t="shared" si="4"/>
        <v>62124</v>
      </c>
      <c r="F269" s="38"/>
      <c r="G269" s="38"/>
      <c r="H269" s="38"/>
      <c r="I269" s="38" t="s">
        <v>247</v>
      </c>
      <c r="J269" s="38" t="s">
        <v>247</v>
      </c>
      <c r="K269" s="38" t="s">
        <v>541</v>
      </c>
      <c r="L269" s="38" t="s">
        <v>432</v>
      </c>
      <c r="M269" s="38">
        <v>1</v>
      </c>
      <c r="N269" s="38" t="s">
        <v>677</v>
      </c>
      <c r="O269" s="120" t="s">
        <v>237</v>
      </c>
      <c r="P269" s="118">
        <v>0</v>
      </c>
      <c r="Q269" s="49"/>
      <c r="R269" s="49"/>
      <c r="S269" s="49"/>
    </row>
    <row r="270" spans="1:19" x14ac:dyDescent="0.25">
      <c r="A270" s="38">
        <v>10</v>
      </c>
      <c r="B270" s="38" t="s">
        <v>681</v>
      </c>
      <c r="C270" s="38" t="s">
        <v>1</v>
      </c>
      <c r="D270" s="38" t="s">
        <v>3</v>
      </c>
      <c r="E270" s="38">
        <f t="shared" si="4"/>
        <v>62125</v>
      </c>
      <c r="F270" s="38"/>
      <c r="G270" s="38"/>
      <c r="H270" s="38"/>
      <c r="I270" s="38" t="s">
        <v>248</v>
      </c>
      <c r="J270" s="38" t="s">
        <v>525</v>
      </c>
      <c r="K270" s="38" t="s">
        <v>542</v>
      </c>
      <c r="L270" s="38" t="s">
        <v>432</v>
      </c>
      <c r="M270" s="38">
        <v>1</v>
      </c>
      <c r="N270" s="38" t="s">
        <v>677</v>
      </c>
      <c r="O270" s="120" t="s">
        <v>237</v>
      </c>
      <c r="P270" s="118">
        <v>0</v>
      </c>
      <c r="Q270" s="49"/>
      <c r="R270" s="49"/>
      <c r="S270" s="49"/>
    </row>
    <row r="271" spans="1:19" x14ac:dyDescent="0.25">
      <c r="A271" s="38">
        <v>11</v>
      </c>
      <c r="B271" s="38" t="s">
        <v>681</v>
      </c>
      <c r="C271" s="38" t="s">
        <v>1</v>
      </c>
      <c r="D271" s="38" t="s">
        <v>3</v>
      </c>
      <c r="E271" s="38">
        <f t="shared" si="4"/>
        <v>62126</v>
      </c>
      <c r="F271" s="38"/>
      <c r="G271" s="38"/>
      <c r="H271" s="38"/>
      <c r="I271" s="38" t="s">
        <v>249</v>
      </c>
      <c r="J271" s="38" t="s">
        <v>526</v>
      </c>
      <c r="K271" s="38" t="s">
        <v>543</v>
      </c>
      <c r="L271" s="38" t="s">
        <v>432</v>
      </c>
      <c r="M271" s="38">
        <v>1</v>
      </c>
      <c r="N271" s="38" t="s">
        <v>677</v>
      </c>
      <c r="O271" s="120" t="s">
        <v>237</v>
      </c>
      <c r="P271" s="118">
        <v>0</v>
      </c>
      <c r="Q271" s="49"/>
      <c r="R271" s="49"/>
      <c r="S271" s="49"/>
    </row>
    <row r="272" spans="1:19" x14ac:dyDescent="0.25">
      <c r="A272" s="38">
        <v>12</v>
      </c>
      <c r="B272" s="38" t="s">
        <v>681</v>
      </c>
      <c r="C272" s="38" t="s">
        <v>1</v>
      </c>
      <c r="D272" s="38" t="s">
        <v>3</v>
      </c>
      <c r="E272" s="38">
        <f t="shared" si="4"/>
        <v>62127</v>
      </c>
      <c r="F272" s="38"/>
      <c r="G272" s="38"/>
      <c r="H272" s="38"/>
      <c r="I272" s="38" t="s">
        <v>250</v>
      </c>
      <c r="J272" s="38" t="s">
        <v>527</v>
      </c>
      <c r="K272" s="38" t="s">
        <v>544</v>
      </c>
      <c r="L272" s="38" t="s">
        <v>432</v>
      </c>
      <c r="M272" s="38">
        <v>1</v>
      </c>
      <c r="N272" s="38" t="s">
        <v>677</v>
      </c>
      <c r="O272" s="120" t="s">
        <v>237</v>
      </c>
      <c r="P272" s="118">
        <v>0</v>
      </c>
      <c r="Q272" s="49"/>
      <c r="R272" s="49"/>
      <c r="S272" s="49"/>
    </row>
    <row r="273" spans="1:19" x14ac:dyDescent="0.25">
      <c r="A273" s="38">
        <v>13</v>
      </c>
      <c r="B273" s="38" t="s">
        <v>681</v>
      </c>
      <c r="C273" s="38" t="s">
        <v>1</v>
      </c>
      <c r="D273" s="38" t="s">
        <v>3</v>
      </c>
      <c r="E273" s="38">
        <f t="shared" si="4"/>
        <v>62128</v>
      </c>
      <c r="F273" s="38"/>
      <c r="G273" s="38"/>
      <c r="H273" s="38"/>
      <c r="I273" s="38" t="s">
        <v>251</v>
      </c>
      <c r="J273" s="38" t="s">
        <v>528</v>
      </c>
      <c r="K273" s="38" t="s">
        <v>545</v>
      </c>
      <c r="L273" s="38" t="s">
        <v>432</v>
      </c>
      <c r="M273" s="38">
        <v>1</v>
      </c>
      <c r="N273" s="38" t="s">
        <v>677</v>
      </c>
      <c r="O273" s="120" t="s">
        <v>237</v>
      </c>
      <c r="P273" s="118">
        <v>0</v>
      </c>
      <c r="Q273" s="49"/>
      <c r="R273" s="49"/>
      <c r="S273" s="49"/>
    </row>
    <row r="274" spans="1:19" x14ac:dyDescent="0.25">
      <c r="A274" s="38">
        <v>14</v>
      </c>
      <c r="B274" s="38" t="s">
        <v>681</v>
      </c>
      <c r="C274" s="38" t="s">
        <v>1</v>
      </c>
      <c r="D274" s="38" t="s">
        <v>3</v>
      </c>
      <c r="E274" s="38">
        <f t="shared" si="4"/>
        <v>62129</v>
      </c>
      <c r="F274" s="38"/>
      <c r="G274" s="38"/>
      <c r="H274" s="38"/>
      <c r="I274" s="38" t="s">
        <v>252</v>
      </c>
      <c r="J274" s="38" t="s">
        <v>529</v>
      </c>
      <c r="K274" s="38" t="s">
        <v>546</v>
      </c>
      <c r="L274" s="38" t="s">
        <v>432</v>
      </c>
      <c r="M274" s="38">
        <v>1</v>
      </c>
      <c r="N274" s="38" t="s">
        <v>677</v>
      </c>
      <c r="O274" s="120" t="s">
        <v>237</v>
      </c>
      <c r="P274" s="118">
        <v>0</v>
      </c>
      <c r="Q274" s="49"/>
      <c r="R274" s="49"/>
      <c r="S274" s="49"/>
    </row>
    <row r="275" spans="1:19" x14ac:dyDescent="0.25">
      <c r="A275" s="38">
        <v>15</v>
      </c>
      <c r="B275" s="38" t="s">
        <v>681</v>
      </c>
      <c r="C275" s="38" t="s">
        <v>1</v>
      </c>
      <c r="D275" s="38" t="s">
        <v>3</v>
      </c>
      <c r="E275" s="38">
        <f t="shared" si="4"/>
        <v>62130</v>
      </c>
      <c r="F275" s="38"/>
      <c r="G275" s="38"/>
      <c r="H275" s="38"/>
      <c r="I275" s="38" t="s">
        <v>253</v>
      </c>
      <c r="J275" s="38" t="s">
        <v>530</v>
      </c>
      <c r="K275" s="38" t="s">
        <v>547</v>
      </c>
      <c r="L275" s="38" t="s">
        <v>432</v>
      </c>
      <c r="M275" s="38">
        <v>1</v>
      </c>
      <c r="N275" s="38" t="s">
        <v>677</v>
      </c>
      <c r="O275" s="120" t="s">
        <v>237</v>
      </c>
      <c r="P275" s="118">
        <v>0</v>
      </c>
      <c r="Q275" s="49"/>
      <c r="R275" s="49"/>
      <c r="S275" s="49"/>
    </row>
    <row r="276" spans="1:19" x14ac:dyDescent="0.25">
      <c r="A276" s="38">
        <v>16</v>
      </c>
      <c r="B276" s="38" t="s">
        <v>681</v>
      </c>
      <c r="C276" s="38" t="s">
        <v>1</v>
      </c>
      <c r="D276" s="38" t="s">
        <v>3</v>
      </c>
      <c r="E276" s="38">
        <f t="shared" si="4"/>
        <v>62131</v>
      </c>
      <c r="F276" s="38"/>
      <c r="G276" s="38"/>
      <c r="H276" s="38"/>
      <c r="I276" s="38" t="s">
        <v>254</v>
      </c>
      <c r="J276" s="38" t="s">
        <v>531</v>
      </c>
      <c r="K276" s="38" t="s">
        <v>548</v>
      </c>
      <c r="L276" s="38" t="s">
        <v>432</v>
      </c>
      <c r="M276" s="38">
        <v>1</v>
      </c>
      <c r="N276" s="38" t="s">
        <v>677</v>
      </c>
      <c r="O276" s="120" t="s">
        <v>237</v>
      </c>
      <c r="P276" s="118">
        <v>0</v>
      </c>
      <c r="Q276" s="49"/>
      <c r="R276" s="49"/>
      <c r="S276" s="49"/>
    </row>
    <row r="277" spans="1:19" x14ac:dyDescent="0.25">
      <c r="A277" s="38">
        <v>17</v>
      </c>
      <c r="B277" s="38" t="s">
        <v>681</v>
      </c>
      <c r="C277" s="38" t="s">
        <v>1</v>
      </c>
      <c r="D277" s="38" t="s">
        <v>3</v>
      </c>
      <c r="E277" s="38">
        <f t="shared" si="4"/>
        <v>62132</v>
      </c>
      <c r="F277" s="38"/>
      <c r="G277" s="38"/>
      <c r="H277" s="38"/>
      <c r="I277" s="38" t="s">
        <v>255</v>
      </c>
      <c r="J277" s="38" t="s">
        <v>532</v>
      </c>
      <c r="K277" s="38" t="s">
        <v>549</v>
      </c>
      <c r="L277" s="38" t="s">
        <v>432</v>
      </c>
      <c r="M277" s="38">
        <v>1</v>
      </c>
      <c r="N277" s="38" t="s">
        <v>677</v>
      </c>
      <c r="O277" s="120" t="s">
        <v>237</v>
      </c>
      <c r="P277" s="118">
        <v>0</v>
      </c>
      <c r="Q277" s="49"/>
      <c r="R277" s="49"/>
      <c r="S277" s="49"/>
    </row>
    <row r="278" spans="1:19" x14ac:dyDescent="0.25">
      <c r="A278" s="38">
        <v>18</v>
      </c>
      <c r="B278" s="38" t="s">
        <v>681</v>
      </c>
      <c r="C278" s="38" t="s">
        <v>1</v>
      </c>
      <c r="D278" s="38" t="s">
        <v>3</v>
      </c>
      <c r="E278" s="38">
        <f t="shared" si="4"/>
        <v>62133</v>
      </c>
      <c r="F278" s="38"/>
      <c r="G278" s="38"/>
      <c r="H278" s="38"/>
      <c r="I278" s="38" t="s">
        <v>256</v>
      </c>
      <c r="J278" s="38" t="s">
        <v>533</v>
      </c>
      <c r="K278" s="38" t="s">
        <v>550</v>
      </c>
      <c r="L278" s="38" t="s">
        <v>432</v>
      </c>
      <c r="M278" s="38">
        <v>1</v>
      </c>
      <c r="N278" s="38" t="s">
        <v>677</v>
      </c>
      <c r="O278" s="120" t="s">
        <v>237</v>
      </c>
      <c r="P278" s="118">
        <v>0</v>
      </c>
      <c r="Q278" s="49"/>
      <c r="R278" s="49"/>
      <c r="S278" s="49"/>
    </row>
    <row r="279" spans="1:19" x14ac:dyDescent="0.25">
      <c r="A279" s="38">
        <v>19</v>
      </c>
      <c r="B279" s="38" t="s">
        <v>681</v>
      </c>
      <c r="C279" s="38" t="s">
        <v>1</v>
      </c>
      <c r="D279" s="38" t="s">
        <v>3</v>
      </c>
      <c r="E279" s="38">
        <f>+E278+1</f>
        <v>62134</v>
      </c>
      <c r="F279" s="38"/>
      <c r="G279" s="38"/>
      <c r="H279" s="38"/>
      <c r="I279" s="38" t="s">
        <v>257</v>
      </c>
      <c r="J279" s="38" t="s">
        <v>551</v>
      </c>
      <c r="K279" s="38" t="s">
        <v>575</v>
      </c>
      <c r="L279" s="38" t="s">
        <v>432</v>
      </c>
      <c r="M279" s="38">
        <v>1</v>
      </c>
      <c r="N279" s="38" t="s">
        <v>677</v>
      </c>
      <c r="O279" s="120" t="s">
        <v>237</v>
      </c>
      <c r="P279" s="118">
        <v>0</v>
      </c>
      <c r="Q279" s="49"/>
      <c r="R279" s="49"/>
      <c r="S279" s="49"/>
    </row>
    <row r="280" spans="1:19" x14ac:dyDescent="0.25">
      <c r="A280" s="38">
        <v>20</v>
      </c>
      <c r="B280" s="38" t="s">
        <v>681</v>
      </c>
      <c r="C280" s="38" t="s">
        <v>1</v>
      </c>
      <c r="D280" s="38" t="s">
        <v>3</v>
      </c>
      <c r="E280" s="38">
        <f>+E279+1</f>
        <v>62135</v>
      </c>
      <c r="F280" s="38"/>
      <c r="G280" s="38"/>
      <c r="H280" s="38"/>
      <c r="I280" s="38" t="s">
        <v>258</v>
      </c>
      <c r="J280" s="38" t="s">
        <v>552</v>
      </c>
      <c r="K280" s="38" t="s">
        <v>576</v>
      </c>
      <c r="L280" s="38" t="s">
        <v>432</v>
      </c>
      <c r="M280" s="38">
        <v>1</v>
      </c>
      <c r="N280" s="38" t="s">
        <v>677</v>
      </c>
      <c r="O280" s="120" t="s">
        <v>237</v>
      </c>
      <c r="P280" s="118">
        <v>0</v>
      </c>
      <c r="Q280" s="49"/>
      <c r="R280" s="49"/>
      <c r="S280" s="49"/>
    </row>
    <row r="281" spans="1:19" x14ac:dyDescent="0.25">
      <c r="A281" s="38">
        <v>21</v>
      </c>
      <c r="B281" s="38" t="s">
        <v>681</v>
      </c>
      <c r="C281" s="38" t="s">
        <v>1</v>
      </c>
      <c r="D281" s="38" t="s">
        <v>3</v>
      </c>
      <c r="E281" s="38">
        <f t="shared" si="4"/>
        <v>62136</v>
      </c>
      <c r="F281" s="38"/>
      <c r="G281" s="38"/>
      <c r="H281" s="38"/>
      <c r="I281" s="38" t="s">
        <v>259</v>
      </c>
      <c r="J281" s="38" t="s">
        <v>553</v>
      </c>
      <c r="K281" s="38" t="s">
        <v>577</v>
      </c>
      <c r="L281" s="38" t="s">
        <v>432</v>
      </c>
      <c r="M281" s="38">
        <v>1</v>
      </c>
      <c r="N281" s="38" t="s">
        <v>677</v>
      </c>
      <c r="O281" s="120" t="s">
        <v>237</v>
      </c>
      <c r="P281" s="118">
        <v>0</v>
      </c>
      <c r="Q281" s="49"/>
      <c r="R281" s="49"/>
      <c r="S281" s="49"/>
    </row>
    <row r="282" spans="1:19" x14ac:dyDescent="0.25">
      <c r="A282" s="38">
        <v>22</v>
      </c>
      <c r="B282" s="38" t="s">
        <v>681</v>
      </c>
      <c r="C282" s="38" t="s">
        <v>1</v>
      </c>
      <c r="D282" s="38" t="s">
        <v>3</v>
      </c>
      <c r="E282" s="38">
        <f t="shared" si="4"/>
        <v>62137</v>
      </c>
      <c r="F282" s="38"/>
      <c r="G282" s="38"/>
      <c r="H282" s="38"/>
      <c r="I282" s="38" t="s">
        <v>260</v>
      </c>
      <c r="J282" s="38" t="s">
        <v>554</v>
      </c>
      <c r="K282" s="38" t="s">
        <v>578</v>
      </c>
      <c r="L282" s="38" t="s">
        <v>432</v>
      </c>
      <c r="M282" s="38">
        <v>1</v>
      </c>
      <c r="N282" s="38" t="s">
        <v>677</v>
      </c>
      <c r="O282" s="120" t="s">
        <v>237</v>
      </c>
      <c r="P282" s="118">
        <v>0</v>
      </c>
      <c r="Q282" s="49"/>
      <c r="R282" s="49"/>
      <c r="S282" s="49"/>
    </row>
    <row r="283" spans="1:19" x14ac:dyDescent="0.25">
      <c r="A283" s="38">
        <v>23</v>
      </c>
      <c r="B283" s="38" t="s">
        <v>681</v>
      </c>
      <c r="C283" s="38" t="s">
        <v>1</v>
      </c>
      <c r="D283" s="38" t="s">
        <v>3</v>
      </c>
      <c r="E283" s="38">
        <f t="shared" si="4"/>
        <v>62138</v>
      </c>
      <c r="F283" s="38"/>
      <c r="G283" s="38"/>
      <c r="H283" s="38"/>
      <c r="I283" s="38" t="s">
        <v>261</v>
      </c>
      <c r="J283" s="38" t="s">
        <v>555</v>
      </c>
      <c r="K283" s="38" t="s">
        <v>579</v>
      </c>
      <c r="L283" s="38" t="s">
        <v>432</v>
      </c>
      <c r="M283" s="38">
        <v>1</v>
      </c>
      <c r="N283" s="38" t="s">
        <v>677</v>
      </c>
      <c r="O283" s="120" t="s">
        <v>237</v>
      </c>
      <c r="P283" s="118">
        <v>0</v>
      </c>
      <c r="Q283" s="49"/>
      <c r="R283" s="49"/>
      <c r="S283" s="49"/>
    </row>
    <row r="284" spans="1:19" x14ac:dyDescent="0.25">
      <c r="A284" s="38">
        <v>24</v>
      </c>
      <c r="B284" s="38" t="s">
        <v>681</v>
      </c>
      <c r="C284" s="38" t="s">
        <v>1</v>
      </c>
      <c r="D284" s="38" t="s">
        <v>3</v>
      </c>
      <c r="E284" s="38">
        <f t="shared" si="4"/>
        <v>62139</v>
      </c>
      <c r="F284" s="38"/>
      <c r="G284" s="38"/>
      <c r="H284" s="38"/>
      <c r="I284" s="38" t="s">
        <v>262</v>
      </c>
      <c r="J284" s="38" t="s">
        <v>556</v>
      </c>
      <c r="K284" s="38" t="s">
        <v>580</v>
      </c>
      <c r="L284" s="38" t="s">
        <v>432</v>
      </c>
      <c r="M284" s="38">
        <v>1</v>
      </c>
      <c r="N284" s="38" t="s">
        <v>677</v>
      </c>
      <c r="O284" s="120" t="s">
        <v>237</v>
      </c>
      <c r="P284" s="118">
        <v>0</v>
      </c>
      <c r="Q284" s="49"/>
      <c r="R284" s="49"/>
      <c r="S284" s="49"/>
    </row>
    <row r="285" spans="1:19" x14ac:dyDescent="0.25">
      <c r="A285" s="38">
        <v>25</v>
      </c>
      <c r="B285" s="38" t="s">
        <v>681</v>
      </c>
      <c r="C285" s="38" t="s">
        <v>1</v>
      </c>
      <c r="D285" s="38" t="s">
        <v>3</v>
      </c>
      <c r="E285" s="38">
        <f t="shared" si="4"/>
        <v>62140</v>
      </c>
      <c r="F285" s="38"/>
      <c r="G285" s="38"/>
      <c r="H285" s="38"/>
      <c r="I285" s="38" t="s">
        <v>263</v>
      </c>
      <c r="J285" s="38" t="s">
        <v>557</v>
      </c>
      <c r="K285" s="38" t="s">
        <v>581</v>
      </c>
      <c r="L285" s="38" t="s">
        <v>432</v>
      </c>
      <c r="M285" s="38">
        <v>1</v>
      </c>
      <c r="N285" s="38" t="s">
        <v>677</v>
      </c>
      <c r="O285" s="120" t="s">
        <v>237</v>
      </c>
      <c r="P285" s="118">
        <v>0</v>
      </c>
      <c r="Q285" s="49"/>
      <c r="R285" s="49"/>
      <c r="S285" s="49"/>
    </row>
    <row r="286" spans="1:19" x14ac:dyDescent="0.25">
      <c r="A286" s="38">
        <v>26</v>
      </c>
      <c r="B286" s="38" t="s">
        <v>681</v>
      </c>
      <c r="C286" s="38" t="s">
        <v>1</v>
      </c>
      <c r="D286" s="38" t="s">
        <v>3</v>
      </c>
      <c r="E286" s="38">
        <f t="shared" si="4"/>
        <v>62141</v>
      </c>
      <c r="F286" s="38"/>
      <c r="G286" s="38"/>
      <c r="H286" s="38"/>
      <c r="I286" s="38" t="s">
        <v>264</v>
      </c>
      <c r="J286" s="38" t="s">
        <v>558</v>
      </c>
      <c r="K286" s="38" t="s">
        <v>582</v>
      </c>
      <c r="L286" s="38" t="s">
        <v>432</v>
      </c>
      <c r="M286" s="38">
        <v>1</v>
      </c>
      <c r="N286" s="38" t="s">
        <v>677</v>
      </c>
      <c r="O286" s="120" t="s">
        <v>237</v>
      </c>
      <c r="P286" s="118">
        <v>0</v>
      </c>
      <c r="Q286" s="49"/>
      <c r="R286" s="49"/>
      <c r="S286" s="49"/>
    </row>
    <row r="287" spans="1:19" x14ac:dyDescent="0.25">
      <c r="A287" s="38">
        <v>27</v>
      </c>
      <c r="B287" s="38" t="s">
        <v>681</v>
      </c>
      <c r="C287" s="38" t="s">
        <v>1</v>
      </c>
      <c r="D287" s="38" t="s">
        <v>3</v>
      </c>
      <c r="E287" s="38">
        <f t="shared" si="4"/>
        <v>62142</v>
      </c>
      <c r="F287" s="38"/>
      <c r="G287" s="38"/>
      <c r="H287" s="38"/>
      <c r="I287" s="38" t="s">
        <v>265</v>
      </c>
      <c r="J287" s="38" t="s">
        <v>559</v>
      </c>
      <c r="K287" s="38" t="s">
        <v>583</v>
      </c>
      <c r="L287" s="38" t="s">
        <v>432</v>
      </c>
      <c r="M287" s="38">
        <v>1</v>
      </c>
      <c r="N287" s="38" t="s">
        <v>677</v>
      </c>
      <c r="O287" s="120" t="s">
        <v>237</v>
      </c>
      <c r="P287" s="118">
        <v>0</v>
      </c>
      <c r="Q287" s="49"/>
      <c r="R287" s="49"/>
      <c r="S287" s="49"/>
    </row>
    <row r="288" spans="1:19" x14ac:dyDescent="0.25">
      <c r="A288" s="38">
        <v>28</v>
      </c>
      <c r="B288" s="38" t="s">
        <v>681</v>
      </c>
      <c r="C288" s="38" t="s">
        <v>1</v>
      </c>
      <c r="D288" s="38" t="s">
        <v>3</v>
      </c>
      <c r="E288" s="38">
        <f t="shared" si="4"/>
        <v>62143</v>
      </c>
      <c r="F288" s="38"/>
      <c r="G288" s="38"/>
      <c r="H288" s="38"/>
      <c r="I288" s="38" t="s">
        <v>266</v>
      </c>
      <c r="J288" s="38" t="s">
        <v>560</v>
      </c>
      <c r="K288" s="38" t="s">
        <v>584</v>
      </c>
      <c r="L288" s="38" t="s">
        <v>432</v>
      </c>
      <c r="M288" s="38">
        <v>1</v>
      </c>
      <c r="N288" s="38" t="s">
        <v>677</v>
      </c>
      <c r="O288" s="120" t="s">
        <v>237</v>
      </c>
      <c r="P288" s="118">
        <v>0</v>
      </c>
      <c r="Q288" s="49"/>
      <c r="R288" s="49"/>
      <c r="S288" s="49"/>
    </row>
    <row r="289" spans="1:19" x14ac:dyDescent="0.25">
      <c r="A289" s="38">
        <v>29</v>
      </c>
      <c r="B289" s="38" t="s">
        <v>681</v>
      </c>
      <c r="C289" s="38" t="s">
        <v>1</v>
      </c>
      <c r="D289" s="38" t="s">
        <v>3</v>
      </c>
      <c r="E289" s="38">
        <f t="shared" si="4"/>
        <v>62144</v>
      </c>
      <c r="F289" s="38"/>
      <c r="G289" s="38"/>
      <c r="H289" s="38"/>
      <c r="I289" s="38" t="s">
        <v>267</v>
      </c>
      <c r="J289" s="38" t="s">
        <v>561</v>
      </c>
      <c r="K289" s="38" t="s">
        <v>585</v>
      </c>
      <c r="L289" s="38" t="s">
        <v>432</v>
      </c>
      <c r="M289" s="38">
        <v>1</v>
      </c>
      <c r="N289" s="38" t="s">
        <v>677</v>
      </c>
      <c r="O289" s="120" t="s">
        <v>237</v>
      </c>
      <c r="P289" s="118">
        <v>0</v>
      </c>
      <c r="Q289" s="49"/>
      <c r="R289" s="49"/>
      <c r="S289" s="49"/>
    </row>
    <row r="290" spans="1:19" x14ac:dyDescent="0.25">
      <c r="A290" s="38">
        <v>30</v>
      </c>
      <c r="B290" s="38" t="s">
        <v>681</v>
      </c>
      <c r="C290" s="38" t="s">
        <v>1</v>
      </c>
      <c r="D290" s="38" t="s">
        <v>3</v>
      </c>
      <c r="E290" s="38">
        <f>+E289+1</f>
        <v>62145</v>
      </c>
      <c r="F290" s="38"/>
      <c r="G290" s="38"/>
      <c r="H290" s="38"/>
      <c r="I290" s="38" t="s">
        <v>268</v>
      </c>
      <c r="J290" s="38" t="s">
        <v>562</v>
      </c>
      <c r="K290" s="38" t="s">
        <v>586</v>
      </c>
      <c r="L290" s="38" t="s">
        <v>432</v>
      </c>
      <c r="M290" s="38">
        <v>1</v>
      </c>
      <c r="N290" s="38" t="s">
        <v>677</v>
      </c>
      <c r="O290" s="120" t="s">
        <v>237</v>
      </c>
      <c r="P290" s="118">
        <v>0</v>
      </c>
      <c r="Q290" s="49"/>
      <c r="R290" s="49"/>
      <c r="S290" s="49"/>
    </row>
    <row r="291" spans="1:19" x14ac:dyDescent="0.25">
      <c r="A291" s="38">
        <v>31</v>
      </c>
      <c r="B291" s="38" t="s">
        <v>681</v>
      </c>
      <c r="C291" s="38" t="s">
        <v>1</v>
      </c>
      <c r="D291" s="38" t="s">
        <v>3</v>
      </c>
      <c r="E291" s="38">
        <f>+E290+1</f>
        <v>62146</v>
      </c>
      <c r="F291" s="38"/>
      <c r="G291" s="38"/>
      <c r="H291" s="38"/>
      <c r="I291" s="38" t="s">
        <v>269</v>
      </c>
      <c r="J291" s="38" t="s">
        <v>563</v>
      </c>
      <c r="K291" s="38" t="s">
        <v>587</v>
      </c>
      <c r="L291" s="38" t="s">
        <v>432</v>
      </c>
      <c r="M291" s="38">
        <v>1</v>
      </c>
      <c r="N291" s="38" t="s">
        <v>677</v>
      </c>
      <c r="O291" s="120" t="s">
        <v>237</v>
      </c>
      <c r="P291" s="118">
        <v>0</v>
      </c>
      <c r="Q291" s="49"/>
      <c r="R291" s="49"/>
      <c r="S291" s="49"/>
    </row>
    <row r="292" spans="1:19" x14ac:dyDescent="0.25">
      <c r="A292" s="38">
        <v>32</v>
      </c>
      <c r="B292" s="38" t="s">
        <v>681</v>
      </c>
      <c r="C292" s="38" t="s">
        <v>1</v>
      </c>
      <c r="D292" s="38" t="s">
        <v>3</v>
      </c>
      <c r="E292" s="38">
        <f t="shared" si="4"/>
        <v>62147</v>
      </c>
      <c r="F292" s="38"/>
      <c r="G292" s="38"/>
      <c r="H292" s="38"/>
      <c r="I292" s="38" t="s">
        <v>270</v>
      </c>
      <c r="J292" s="38" t="s">
        <v>564</v>
      </c>
      <c r="K292" s="38" t="s">
        <v>588</v>
      </c>
      <c r="L292" s="38" t="s">
        <v>432</v>
      </c>
      <c r="M292" s="38">
        <v>1</v>
      </c>
      <c r="N292" s="38" t="s">
        <v>677</v>
      </c>
      <c r="O292" s="120" t="s">
        <v>237</v>
      </c>
      <c r="P292" s="118">
        <v>0</v>
      </c>
      <c r="Q292" s="49"/>
      <c r="R292" s="49"/>
      <c r="S292" s="49"/>
    </row>
    <row r="293" spans="1:19" x14ac:dyDescent="0.25">
      <c r="A293" s="38">
        <v>33</v>
      </c>
      <c r="B293" s="38" t="s">
        <v>681</v>
      </c>
      <c r="C293" s="38" t="s">
        <v>1</v>
      </c>
      <c r="D293" s="38" t="s">
        <v>3</v>
      </c>
      <c r="E293" s="38">
        <f t="shared" si="4"/>
        <v>62148</v>
      </c>
      <c r="F293" s="38"/>
      <c r="G293" s="38"/>
      <c r="H293" s="38"/>
      <c r="I293" s="38" t="s">
        <v>271</v>
      </c>
      <c r="J293" s="38" t="s">
        <v>565</v>
      </c>
      <c r="K293" s="38" t="s">
        <v>589</v>
      </c>
      <c r="L293" s="38" t="s">
        <v>432</v>
      </c>
      <c r="M293" s="38">
        <v>1</v>
      </c>
      <c r="N293" s="38" t="s">
        <v>677</v>
      </c>
      <c r="O293" s="120" t="s">
        <v>237</v>
      </c>
      <c r="P293" s="118">
        <v>0</v>
      </c>
      <c r="Q293" s="49"/>
      <c r="R293" s="49"/>
      <c r="S293" s="49"/>
    </row>
    <row r="294" spans="1:19" x14ac:dyDescent="0.25">
      <c r="A294" s="38">
        <v>34</v>
      </c>
      <c r="B294" s="38" t="s">
        <v>681</v>
      </c>
      <c r="C294" s="38" t="s">
        <v>1</v>
      </c>
      <c r="D294" s="38" t="s">
        <v>3</v>
      </c>
      <c r="E294" s="38">
        <f t="shared" si="4"/>
        <v>62149</v>
      </c>
      <c r="F294" s="38"/>
      <c r="G294" s="38"/>
      <c r="H294" s="38"/>
      <c r="I294" s="38" t="s">
        <v>272</v>
      </c>
      <c r="J294" s="38" t="s">
        <v>566</v>
      </c>
      <c r="K294" s="38" t="s">
        <v>590</v>
      </c>
      <c r="L294" s="38" t="s">
        <v>432</v>
      </c>
      <c r="M294" s="38">
        <v>1</v>
      </c>
      <c r="N294" s="38" t="s">
        <v>677</v>
      </c>
      <c r="O294" s="120" t="s">
        <v>237</v>
      </c>
      <c r="P294" s="118">
        <v>0</v>
      </c>
      <c r="Q294" s="49"/>
      <c r="R294" s="49"/>
      <c r="S294" s="49"/>
    </row>
    <row r="295" spans="1:19" x14ac:dyDescent="0.25">
      <c r="A295" s="38">
        <v>35</v>
      </c>
      <c r="B295" s="38" t="s">
        <v>681</v>
      </c>
      <c r="C295" s="38" t="s">
        <v>1</v>
      </c>
      <c r="D295" s="38" t="s">
        <v>3</v>
      </c>
      <c r="E295" s="38">
        <f t="shared" si="4"/>
        <v>62150</v>
      </c>
      <c r="F295" s="38"/>
      <c r="G295" s="38"/>
      <c r="H295" s="38"/>
      <c r="I295" s="38" t="s">
        <v>273</v>
      </c>
      <c r="J295" s="38" t="s">
        <v>567</v>
      </c>
      <c r="K295" s="38" t="s">
        <v>591</v>
      </c>
      <c r="L295" s="38" t="s">
        <v>432</v>
      </c>
      <c r="M295" s="38">
        <v>1</v>
      </c>
      <c r="N295" s="38" t="s">
        <v>677</v>
      </c>
      <c r="O295" s="120" t="s">
        <v>237</v>
      </c>
      <c r="P295" s="118">
        <v>0</v>
      </c>
      <c r="Q295" s="49"/>
      <c r="R295" s="49"/>
      <c r="S295" s="49"/>
    </row>
    <row r="296" spans="1:19" x14ac:dyDescent="0.25">
      <c r="A296" s="38">
        <v>36</v>
      </c>
      <c r="B296" s="38" t="s">
        <v>681</v>
      </c>
      <c r="C296" s="38" t="s">
        <v>1</v>
      </c>
      <c r="D296" s="38" t="s">
        <v>3</v>
      </c>
      <c r="E296" s="38">
        <f t="shared" si="4"/>
        <v>62151</v>
      </c>
      <c r="F296" s="38"/>
      <c r="G296" s="38"/>
      <c r="H296" s="38"/>
      <c r="I296" s="38" t="s">
        <v>274</v>
      </c>
      <c r="J296" s="38" t="s">
        <v>568</v>
      </c>
      <c r="K296" s="38" t="s">
        <v>592</v>
      </c>
      <c r="L296" s="38" t="s">
        <v>432</v>
      </c>
      <c r="M296" s="38">
        <v>1</v>
      </c>
      <c r="N296" s="38" t="s">
        <v>677</v>
      </c>
      <c r="O296" s="120" t="s">
        <v>237</v>
      </c>
      <c r="P296" s="118">
        <v>0</v>
      </c>
      <c r="Q296" s="49"/>
      <c r="R296" s="49"/>
      <c r="S296" s="49"/>
    </row>
    <row r="297" spans="1:19" x14ac:dyDescent="0.25">
      <c r="A297" s="38">
        <v>37</v>
      </c>
      <c r="B297" s="38" t="s">
        <v>681</v>
      </c>
      <c r="C297" s="38" t="s">
        <v>1</v>
      </c>
      <c r="D297" s="38" t="s">
        <v>3</v>
      </c>
      <c r="E297" s="38">
        <f t="shared" si="4"/>
        <v>62152</v>
      </c>
      <c r="F297" s="38"/>
      <c r="G297" s="38"/>
      <c r="H297" s="38"/>
      <c r="I297" s="38" t="s">
        <v>275</v>
      </c>
      <c r="J297" s="38" t="s">
        <v>569</v>
      </c>
      <c r="K297" s="38" t="s">
        <v>593</v>
      </c>
      <c r="L297" s="38" t="s">
        <v>432</v>
      </c>
      <c r="M297" s="38">
        <v>1</v>
      </c>
      <c r="N297" s="38" t="s">
        <v>677</v>
      </c>
      <c r="O297" s="120" t="s">
        <v>237</v>
      </c>
      <c r="P297" s="118">
        <v>0</v>
      </c>
      <c r="Q297" s="49"/>
      <c r="R297" s="49"/>
      <c r="S297" s="49"/>
    </row>
    <row r="298" spans="1:19" x14ac:dyDescent="0.25">
      <c r="A298" s="38">
        <v>38</v>
      </c>
      <c r="B298" s="38" t="s">
        <v>681</v>
      </c>
      <c r="C298" s="38" t="s">
        <v>1</v>
      </c>
      <c r="D298" s="38" t="s">
        <v>3</v>
      </c>
      <c r="E298" s="38">
        <f t="shared" si="4"/>
        <v>62153</v>
      </c>
      <c r="F298" s="38"/>
      <c r="G298" s="38"/>
      <c r="H298" s="38"/>
      <c r="I298" s="38" t="s">
        <v>276</v>
      </c>
      <c r="J298" s="38" t="s">
        <v>570</v>
      </c>
      <c r="K298" s="38" t="s">
        <v>594</v>
      </c>
      <c r="L298" s="38" t="s">
        <v>432</v>
      </c>
      <c r="M298" s="38">
        <v>1</v>
      </c>
      <c r="N298" s="38" t="s">
        <v>677</v>
      </c>
      <c r="O298" s="120" t="s">
        <v>237</v>
      </c>
      <c r="P298" s="118">
        <v>0</v>
      </c>
      <c r="Q298" s="49"/>
      <c r="R298" s="49"/>
      <c r="S298" s="49"/>
    </row>
    <row r="299" spans="1:19" x14ac:dyDescent="0.25">
      <c r="A299" s="38">
        <v>39</v>
      </c>
      <c r="B299" s="38" t="s">
        <v>681</v>
      </c>
      <c r="C299" s="38" t="s">
        <v>1</v>
      </c>
      <c r="D299" s="38" t="s">
        <v>3</v>
      </c>
      <c r="E299" s="38">
        <f t="shared" si="4"/>
        <v>62154</v>
      </c>
      <c r="F299" s="38"/>
      <c r="G299" s="38"/>
      <c r="H299" s="38"/>
      <c r="I299" s="38" t="s">
        <v>277</v>
      </c>
      <c r="J299" s="38" t="s">
        <v>571</v>
      </c>
      <c r="K299" s="38" t="s">
        <v>595</v>
      </c>
      <c r="L299" s="38" t="s">
        <v>432</v>
      </c>
      <c r="M299" s="38">
        <v>1</v>
      </c>
      <c r="N299" s="38" t="s">
        <v>677</v>
      </c>
      <c r="O299" s="120" t="s">
        <v>237</v>
      </c>
      <c r="P299" s="118">
        <v>0</v>
      </c>
      <c r="Q299" s="49"/>
      <c r="R299" s="49"/>
      <c r="S299" s="49"/>
    </row>
    <row r="300" spans="1:19" x14ac:dyDescent="0.25">
      <c r="A300" s="38">
        <v>40</v>
      </c>
      <c r="B300" s="38" t="s">
        <v>681</v>
      </c>
      <c r="C300" s="38" t="s">
        <v>1</v>
      </c>
      <c r="D300" s="38" t="s">
        <v>3</v>
      </c>
      <c r="E300" s="38">
        <f t="shared" si="4"/>
        <v>62155</v>
      </c>
      <c r="F300" s="38"/>
      <c r="G300" s="38"/>
      <c r="H300" s="38"/>
      <c r="I300" s="38" t="s">
        <v>278</v>
      </c>
      <c r="J300" s="38" t="s">
        <v>572</v>
      </c>
      <c r="K300" s="38" t="s">
        <v>596</v>
      </c>
      <c r="L300" s="38" t="s">
        <v>432</v>
      </c>
      <c r="M300" s="38">
        <v>1</v>
      </c>
      <c r="N300" s="38" t="s">
        <v>677</v>
      </c>
      <c r="O300" s="120" t="s">
        <v>237</v>
      </c>
      <c r="P300" s="118">
        <v>0</v>
      </c>
      <c r="Q300" s="49"/>
      <c r="R300" s="49"/>
      <c r="S300" s="49"/>
    </row>
    <row r="301" spans="1:19" x14ac:dyDescent="0.25">
      <c r="A301" s="38">
        <v>41</v>
      </c>
      <c r="B301" s="38" t="s">
        <v>681</v>
      </c>
      <c r="C301" s="38" t="s">
        <v>1</v>
      </c>
      <c r="D301" s="38" t="s">
        <v>3</v>
      </c>
      <c r="E301" s="38">
        <f t="shared" si="4"/>
        <v>62156</v>
      </c>
      <c r="F301" s="38"/>
      <c r="G301" s="38"/>
      <c r="H301" s="38"/>
      <c r="I301" s="38" t="s">
        <v>279</v>
      </c>
      <c r="J301" s="38" t="s">
        <v>573</v>
      </c>
      <c r="K301" s="38" t="s">
        <v>597</v>
      </c>
      <c r="L301" s="38" t="s">
        <v>432</v>
      </c>
      <c r="M301" s="38">
        <v>1</v>
      </c>
      <c r="N301" s="38" t="s">
        <v>677</v>
      </c>
      <c r="O301" s="120" t="s">
        <v>237</v>
      </c>
      <c r="P301" s="118">
        <v>0</v>
      </c>
      <c r="Q301" s="49"/>
      <c r="R301" s="49"/>
      <c r="S301" s="49"/>
    </row>
    <row r="302" spans="1:19" x14ac:dyDescent="0.25">
      <c r="A302" s="38">
        <v>42</v>
      </c>
      <c r="B302" s="38" t="s">
        <v>681</v>
      </c>
      <c r="C302" s="38" t="s">
        <v>1</v>
      </c>
      <c r="D302" s="38" t="s">
        <v>3</v>
      </c>
      <c r="E302" s="38">
        <f t="shared" si="4"/>
        <v>62157</v>
      </c>
      <c r="F302" s="38"/>
      <c r="G302" s="38"/>
      <c r="H302" s="38"/>
      <c r="I302" s="38" t="s">
        <v>280</v>
      </c>
      <c r="J302" s="38" t="s">
        <v>574</v>
      </c>
      <c r="K302" s="38" t="s">
        <v>598</v>
      </c>
      <c r="L302" s="38" t="s">
        <v>432</v>
      </c>
      <c r="M302" s="38">
        <v>1</v>
      </c>
      <c r="N302" s="38" t="s">
        <v>677</v>
      </c>
      <c r="O302" s="120" t="s">
        <v>237</v>
      </c>
      <c r="P302" s="118">
        <v>0</v>
      </c>
      <c r="Q302" s="49"/>
      <c r="R302" s="49"/>
      <c r="S302" s="49"/>
    </row>
    <row r="303" spans="1:19" x14ac:dyDescent="0.25">
      <c r="E303" s="67"/>
    </row>
    <row r="304" spans="1:19" x14ac:dyDescent="0.25">
      <c r="A304" s="1" t="s">
        <v>1147</v>
      </c>
      <c r="E304" s="67"/>
    </row>
    <row r="305" spans="1:5" x14ac:dyDescent="0.25">
      <c r="E305" s="67"/>
    </row>
    <row r="306" spans="1:5" x14ac:dyDescent="0.25">
      <c r="A306" s="4" t="s">
        <v>82</v>
      </c>
    </row>
    <row r="307" spans="1:5" x14ac:dyDescent="0.25">
      <c r="A307" s="10">
        <f>+(E35-E6+1)+(E64-E42+1)+(E125-E67+1)+(E128-E128+1)+(E160-E139+1)+(E178-E176+1)+(E192-E182+1)+(E212-E209+1)+(E258-E217+1)+(E302-E261+1)+(G178-F176+1)</f>
        <v>218</v>
      </c>
    </row>
    <row r="308" spans="1:5" x14ac:dyDescent="0.25">
      <c r="E308" s="4"/>
    </row>
  </sheetData>
  <customSheetViews>
    <customSheetView guid="{EF2666CB-028C-4B20-89E7-828937B644BE}" scale="75" showGridLines="0">
      <pane ySplit="3" topLeftCell="A763" activePane="bottomLeft" state="frozen"/>
      <selection pane="bottomLeft" activeCell="I768" sqref="I768"/>
      <pageMargins left="0.5" right="0.5" top="1" bottom="1" header="0.5" footer="0.5"/>
      <pageSetup scale="70" fitToHeight="25" orientation="portrait" verticalDpi="1200" r:id="rId1"/>
      <headerFooter alignWithMargins="0">
        <oddHeader>&amp;L&amp;"Arial,Bold"&amp;20E3x SERIES MODBUS POINT MAP</oddHeader>
      </headerFooter>
    </customSheetView>
    <customSheetView guid="{18FD01A1-5CC9-4614-B50D-F79B9A34C3E0}" scale="75" showGridLines="0">
      <pane ySplit="3" topLeftCell="A4" activePane="bottomLeft" state="frozen"/>
      <selection pane="bottomLeft" activeCell="I704" sqref="I704"/>
      <pageMargins left="0.5" right="0.5" top="1" bottom="1" header="0.5" footer="0.5"/>
      <pageSetup scale="70" fitToHeight="25" orientation="portrait" verticalDpi="1200" r:id="rId2"/>
      <headerFooter alignWithMargins="0">
        <oddHeader>&amp;L&amp;"Arial,Bold"&amp;20E3x SERIES MODBUS POINT MAP</oddHeader>
      </headerFooter>
    </customSheetView>
  </customSheetViews>
  <phoneticPr fontId="0" type="noConversion"/>
  <pageMargins left="0.5" right="0.5" top="1" bottom="1" header="0.5" footer="0.5"/>
  <pageSetup scale="70" fitToHeight="25" orientation="portrait" verticalDpi="1200" r:id="rId3"/>
  <headerFooter alignWithMargins="0">
    <oddHeader>&amp;L&amp;"Arial,Bold"&amp;20E3x SERIES MODBUS POINT MAP</oddHeader>
  </headerFooter>
  <ignoredErrors>
    <ignoredError sqref="P189 P192 P184:P185 P182" numberStoredAsText="1"/>
  </ignoredError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W230"/>
  <sheetViews>
    <sheetView topLeftCell="A210" zoomScale="75" zoomScaleNormal="75" workbookViewId="0">
      <selection activeCell="A2" sqref="A2"/>
    </sheetView>
  </sheetViews>
  <sheetFormatPr defaultColWidth="9.109375" defaultRowHeight="12.75" customHeight="1" x14ac:dyDescent="0.25"/>
  <cols>
    <col min="1" max="2" width="9.109375" style="137"/>
    <col min="3" max="3" width="18.44140625" style="137" bestFit="1" customWidth="1"/>
    <col min="4" max="4" width="18.6640625" style="137" bestFit="1" customWidth="1"/>
    <col min="5" max="6" width="9.109375" style="137"/>
    <col min="7" max="7" width="3.33203125" style="137" customWidth="1"/>
    <col min="8" max="11" width="3.33203125" style="174" customWidth="1"/>
    <col min="12" max="14" width="3.33203125" style="175" customWidth="1"/>
    <col min="15" max="20" width="3.33203125" style="174" customWidth="1"/>
    <col min="21" max="30" width="3.33203125" style="137" customWidth="1"/>
    <col min="31" max="31" width="1.6640625" style="137" customWidth="1"/>
    <col min="32" max="49" width="3.33203125" style="137" customWidth="1"/>
    <col min="50" max="16384" width="9.109375" style="137"/>
  </cols>
  <sheetData>
    <row r="1" spans="1:30" ht="21" x14ac:dyDescent="0.4">
      <c r="A1" s="136" t="s">
        <v>695</v>
      </c>
    </row>
    <row r="3" spans="1:30" ht="12.75" customHeight="1" x14ac:dyDescent="0.25">
      <c r="A3" s="143" t="s">
        <v>703</v>
      </c>
      <c r="B3" s="142"/>
      <c r="C3" s="142"/>
      <c r="D3" s="142"/>
      <c r="E3" s="142"/>
      <c r="F3" s="142"/>
      <c r="G3" s="142"/>
      <c r="H3" s="160"/>
      <c r="I3" s="160"/>
      <c r="J3" s="160"/>
      <c r="K3" s="160"/>
      <c r="L3" s="159"/>
    </row>
    <row r="4" spans="1:30" ht="12.75" customHeight="1" x14ac:dyDescent="0.25">
      <c r="A4" s="143" t="s">
        <v>902</v>
      </c>
      <c r="B4" s="142"/>
      <c r="C4" s="142"/>
      <c r="D4" s="142"/>
      <c r="E4" s="142"/>
      <c r="F4" s="142"/>
      <c r="G4" s="142"/>
      <c r="H4" s="160"/>
      <c r="I4" s="160"/>
      <c r="J4" s="160"/>
      <c r="K4" s="160"/>
      <c r="L4" s="159"/>
    </row>
    <row r="5" spans="1:30" ht="12.75" customHeight="1" x14ac:dyDescent="0.25">
      <c r="A5" s="143" t="s">
        <v>696</v>
      </c>
      <c r="B5" s="142"/>
      <c r="C5" s="142"/>
      <c r="D5" s="142"/>
      <c r="E5" s="142"/>
      <c r="F5" s="142"/>
      <c r="G5" s="142"/>
      <c r="H5" s="160"/>
      <c r="I5" s="160"/>
      <c r="J5" s="160"/>
      <c r="K5" s="160"/>
      <c r="L5" s="159"/>
    </row>
    <row r="6" spans="1:30" ht="12.75" customHeight="1" x14ac:dyDescent="0.25">
      <c r="A6" s="143" t="s">
        <v>697</v>
      </c>
      <c r="B6" s="142"/>
      <c r="C6" s="142"/>
      <c r="D6" s="142"/>
      <c r="E6" s="142"/>
      <c r="F6" s="142"/>
      <c r="G6" s="142"/>
      <c r="H6" s="160"/>
      <c r="I6" s="160"/>
      <c r="J6" s="160"/>
      <c r="K6" s="160"/>
      <c r="L6" s="159"/>
    </row>
    <row r="7" spans="1:30" ht="12.75" customHeight="1" x14ac:dyDescent="0.25">
      <c r="A7" s="144" t="s">
        <v>698</v>
      </c>
      <c r="B7" s="145"/>
      <c r="C7" s="145"/>
      <c r="D7" s="145"/>
      <c r="E7" s="145"/>
      <c r="F7" s="145"/>
      <c r="G7" s="145"/>
      <c r="H7" s="145"/>
      <c r="I7" s="145"/>
      <c r="J7" s="145"/>
      <c r="K7" s="145"/>
      <c r="L7" s="146"/>
    </row>
    <row r="8" spans="1:30" ht="12.75" customHeight="1" x14ac:dyDescent="0.25">
      <c r="A8" s="158" t="s">
        <v>704</v>
      </c>
      <c r="B8" s="158"/>
      <c r="C8" s="158"/>
      <c r="D8" s="158"/>
      <c r="E8" s="158"/>
      <c r="F8" s="158"/>
      <c r="G8" s="158"/>
      <c r="H8" s="177"/>
      <c r="I8" s="177"/>
      <c r="J8" s="177"/>
      <c r="K8" s="177"/>
      <c r="L8" s="162"/>
    </row>
    <row r="9" spans="1:30" ht="12.75" customHeight="1" x14ac:dyDescent="0.25">
      <c r="A9" s="161" t="s">
        <v>699</v>
      </c>
      <c r="B9" s="160"/>
      <c r="C9" s="160"/>
      <c r="D9" s="160"/>
      <c r="E9" s="160"/>
      <c r="F9" s="160"/>
      <c r="G9" s="160"/>
      <c r="H9" s="160"/>
      <c r="I9" s="160"/>
      <c r="J9" s="160"/>
      <c r="K9" s="160"/>
      <c r="L9" s="159"/>
    </row>
    <row r="11" spans="1:30" ht="21" x14ac:dyDescent="0.4">
      <c r="A11" s="136" t="s">
        <v>700</v>
      </c>
    </row>
    <row r="13" spans="1:30" s="174" customFormat="1" ht="12.75" customHeight="1" x14ac:dyDescent="0.25">
      <c r="L13" s="175"/>
      <c r="M13" s="175"/>
      <c r="N13" s="175"/>
    </row>
    <row r="14" spans="1:30" s="174" customFormat="1" ht="12.75" customHeight="1" x14ac:dyDescent="0.3">
      <c r="B14" s="181" t="s">
        <v>702</v>
      </c>
      <c r="L14" s="175"/>
      <c r="M14" s="175"/>
      <c r="N14" s="175"/>
    </row>
    <row r="15" spans="1:30" s="174" customFormat="1" ht="12.75" customHeight="1" x14ac:dyDescent="0.3">
      <c r="B15" s="180" t="s">
        <v>352</v>
      </c>
      <c r="C15" s="179" t="s">
        <v>353</v>
      </c>
      <c r="D15" s="179" t="s">
        <v>701</v>
      </c>
      <c r="H15" s="177"/>
      <c r="I15" s="177"/>
      <c r="J15" s="177"/>
      <c r="K15" s="177"/>
      <c r="L15" s="164"/>
      <c r="M15" s="178"/>
      <c r="N15" s="178"/>
      <c r="O15" s="177"/>
    </row>
    <row r="16" spans="1:30" s="174" customFormat="1" ht="12.75" customHeight="1" x14ac:dyDescent="0.25">
      <c r="B16" s="176">
        <v>62068</v>
      </c>
      <c r="C16" s="176" t="s">
        <v>354</v>
      </c>
      <c r="D16" s="176">
        <v>1</v>
      </c>
      <c r="L16" s="175"/>
      <c r="M16" s="175"/>
      <c r="N16" s="175"/>
      <c r="Y16" s="228" t="s">
        <v>397</v>
      </c>
      <c r="Z16" s="228"/>
      <c r="AA16" s="228"/>
      <c r="AB16" s="228"/>
      <c r="AC16" s="228"/>
      <c r="AD16" s="228"/>
    </row>
    <row r="17" spans="2:49" s="174" customFormat="1" ht="12.75" customHeight="1" x14ac:dyDescent="0.25">
      <c r="B17" s="176">
        <f t="shared" ref="B17:B57" si="0">B16+1</f>
        <v>62069</v>
      </c>
      <c r="C17" s="176" t="s">
        <v>355</v>
      </c>
      <c r="D17" s="176">
        <v>2</v>
      </c>
      <c r="G17" s="229" t="s">
        <v>705</v>
      </c>
      <c r="H17" s="229" t="s">
        <v>707</v>
      </c>
      <c r="I17" s="234" t="s">
        <v>709</v>
      </c>
      <c r="J17" s="234"/>
      <c r="K17" s="229" t="s">
        <v>711</v>
      </c>
      <c r="L17" s="229" t="s">
        <v>713</v>
      </c>
      <c r="M17" s="229"/>
      <c r="N17" s="229"/>
      <c r="O17" s="229" t="s">
        <v>715</v>
      </c>
      <c r="P17" s="229" t="s">
        <v>717</v>
      </c>
      <c r="Q17" s="229" t="s">
        <v>719</v>
      </c>
      <c r="R17" s="229" t="s">
        <v>721</v>
      </c>
      <c r="S17" s="229" t="s">
        <v>723</v>
      </c>
      <c r="T17" s="229" t="s">
        <v>725</v>
      </c>
      <c r="U17" s="229" t="s">
        <v>727</v>
      </c>
      <c r="V17" s="229" t="s">
        <v>729</v>
      </c>
      <c r="W17" s="229"/>
      <c r="X17" s="229" t="s">
        <v>731</v>
      </c>
      <c r="Y17" s="229" t="s">
        <v>733</v>
      </c>
      <c r="Z17" s="229" t="s">
        <v>735</v>
      </c>
      <c r="AA17" s="229"/>
      <c r="AB17" s="229" t="s">
        <v>737</v>
      </c>
      <c r="AC17" s="229"/>
      <c r="AD17" s="229" t="s">
        <v>739</v>
      </c>
      <c r="AF17" s="229" t="s">
        <v>741</v>
      </c>
      <c r="AG17" s="229" t="s">
        <v>743</v>
      </c>
      <c r="AH17" s="229" t="s">
        <v>745</v>
      </c>
      <c r="AI17" s="229" t="s">
        <v>706</v>
      </c>
      <c r="AJ17" s="229"/>
      <c r="AK17" s="229"/>
      <c r="AL17" s="229" t="s">
        <v>708</v>
      </c>
      <c r="AM17" s="229"/>
      <c r="AN17" s="229"/>
      <c r="AO17" s="229" t="s">
        <v>710</v>
      </c>
      <c r="AP17" s="229" t="s">
        <v>712</v>
      </c>
      <c r="AQ17" s="229" t="s">
        <v>714</v>
      </c>
      <c r="AR17" s="229" t="s">
        <v>716</v>
      </c>
      <c r="AS17" s="229"/>
      <c r="AT17" s="229"/>
      <c r="AU17" s="229" t="s">
        <v>720</v>
      </c>
      <c r="AV17" s="229"/>
      <c r="AW17" s="229"/>
    </row>
    <row r="18" spans="2:49" s="174" customFormat="1" ht="12.75" customHeight="1" x14ac:dyDescent="0.25">
      <c r="B18" s="176">
        <f t="shared" si="0"/>
        <v>62070</v>
      </c>
      <c r="C18" s="176" t="s">
        <v>356</v>
      </c>
      <c r="D18" s="176">
        <v>3</v>
      </c>
      <c r="G18" s="229"/>
      <c r="H18" s="229"/>
      <c r="I18" s="234"/>
      <c r="J18" s="234"/>
      <c r="K18" s="229"/>
      <c r="L18" s="229"/>
      <c r="M18" s="229"/>
      <c r="N18" s="229"/>
      <c r="O18" s="229"/>
      <c r="P18" s="229"/>
      <c r="Q18" s="229"/>
      <c r="R18" s="229"/>
      <c r="S18" s="229"/>
      <c r="T18" s="229"/>
      <c r="U18" s="229"/>
      <c r="V18" s="229"/>
      <c r="W18" s="229"/>
      <c r="X18" s="229"/>
      <c r="Y18" s="229"/>
      <c r="Z18" s="229"/>
      <c r="AA18" s="229"/>
      <c r="AB18" s="229"/>
      <c r="AC18" s="229"/>
      <c r="AD18" s="229"/>
      <c r="AF18" s="229"/>
      <c r="AG18" s="229"/>
      <c r="AH18" s="229"/>
      <c r="AI18" s="229"/>
      <c r="AJ18" s="229"/>
      <c r="AK18" s="229"/>
      <c r="AL18" s="229"/>
      <c r="AM18" s="229"/>
      <c r="AN18" s="229"/>
      <c r="AO18" s="229"/>
      <c r="AP18" s="229"/>
      <c r="AQ18" s="229"/>
      <c r="AR18" s="229"/>
      <c r="AS18" s="229"/>
      <c r="AT18" s="229"/>
      <c r="AU18" s="229"/>
      <c r="AV18" s="229"/>
      <c r="AW18" s="229"/>
    </row>
    <row r="19" spans="2:49" s="174" customFormat="1" ht="12.75" customHeight="1" x14ac:dyDescent="0.25">
      <c r="B19" s="176">
        <f t="shared" si="0"/>
        <v>62071</v>
      </c>
      <c r="C19" s="176" t="s">
        <v>357</v>
      </c>
      <c r="D19" s="176">
        <v>3</v>
      </c>
      <c r="G19" s="229"/>
      <c r="H19" s="229"/>
      <c r="I19" s="234"/>
      <c r="J19" s="234"/>
      <c r="K19" s="229"/>
      <c r="L19" s="229"/>
      <c r="M19" s="229"/>
      <c r="N19" s="229"/>
      <c r="O19" s="229"/>
      <c r="P19" s="229"/>
      <c r="Q19" s="229"/>
      <c r="R19" s="229"/>
      <c r="S19" s="229"/>
      <c r="T19" s="229"/>
      <c r="U19" s="229"/>
      <c r="V19" s="229"/>
      <c r="W19" s="229"/>
      <c r="X19" s="229"/>
      <c r="Y19" s="229"/>
      <c r="Z19" s="229"/>
      <c r="AA19" s="229"/>
      <c r="AB19" s="229"/>
      <c r="AC19" s="229"/>
      <c r="AD19" s="229"/>
      <c r="AF19" s="229"/>
      <c r="AG19" s="229"/>
      <c r="AH19" s="229"/>
      <c r="AI19" s="229"/>
      <c r="AJ19" s="229"/>
      <c r="AK19" s="229"/>
      <c r="AL19" s="229"/>
      <c r="AM19" s="229"/>
      <c r="AN19" s="229"/>
      <c r="AO19" s="229"/>
      <c r="AP19" s="229"/>
      <c r="AQ19" s="229"/>
      <c r="AR19" s="229"/>
      <c r="AS19" s="229"/>
      <c r="AT19" s="229"/>
      <c r="AU19" s="229"/>
      <c r="AV19" s="229"/>
      <c r="AW19" s="229"/>
    </row>
    <row r="20" spans="2:49" s="174" customFormat="1" ht="12.75" customHeight="1" x14ac:dyDescent="0.25">
      <c r="B20" s="176">
        <f t="shared" si="0"/>
        <v>62072</v>
      </c>
      <c r="C20" s="176" t="s">
        <v>358</v>
      </c>
      <c r="D20" s="176">
        <v>4</v>
      </c>
      <c r="G20" s="229"/>
      <c r="H20" s="229"/>
      <c r="I20" s="234"/>
      <c r="J20" s="234"/>
      <c r="K20" s="229"/>
      <c r="L20" s="229"/>
      <c r="M20" s="229"/>
      <c r="N20" s="229"/>
      <c r="O20" s="229"/>
      <c r="P20" s="229"/>
      <c r="Q20" s="229"/>
      <c r="R20" s="229"/>
      <c r="S20" s="229"/>
      <c r="T20" s="229"/>
      <c r="U20" s="229"/>
      <c r="V20" s="229"/>
      <c r="W20" s="229"/>
      <c r="X20" s="229"/>
      <c r="Y20" s="229"/>
      <c r="Z20" s="229"/>
      <c r="AA20" s="229"/>
      <c r="AB20" s="229"/>
      <c r="AC20" s="229"/>
      <c r="AD20" s="229"/>
      <c r="AF20" s="229"/>
      <c r="AG20" s="229"/>
      <c r="AH20" s="229"/>
      <c r="AI20" s="229"/>
      <c r="AJ20" s="229"/>
      <c r="AK20" s="229"/>
      <c r="AL20" s="229"/>
      <c r="AM20" s="229"/>
      <c r="AN20" s="229"/>
      <c r="AO20" s="229"/>
      <c r="AP20" s="229"/>
      <c r="AQ20" s="229"/>
      <c r="AR20" s="229"/>
      <c r="AS20" s="229"/>
      <c r="AT20" s="229"/>
      <c r="AU20" s="229"/>
      <c r="AV20" s="229"/>
      <c r="AW20" s="229"/>
    </row>
    <row r="21" spans="2:49" s="174" customFormat="1" ht="12.75" customHeight="1" x14ac:dyDescent="0.25">
      <c r="B21" s="176">
        <f t="shared" si="0"/>
        <v>62073</v>
      </c>
      <c r="C21" s="176" t="s">
        <v>359</v>
      </c>
      <c r="D21" s="176">
        <v>5</v>
      </c>
      <c r="G21" s="229"/>
      <c r="H21" s="229"/>
      <c r="I21" s="234"/>
      <c r="J21" s="234"/>
      <c r="K21" s="229"/>
      <c r="L21" s="229"/>
      <c r="M21" s="229"/>
      <c r="N21" s="229"/>
      <c r="O21" s="229"/>
      <c r="P21" s="229"/>
      <c r="Q21" s="229"/>
      <c r="R21" s="229"/>
      <c r="S21" s="229"/>
      <c r="T21" s="229"/>
      <c r="U21" s="229"/>
      <c r="V21" s="229"/>
      <c r="W21" s="229"/>
      <c r="X21" s="229"/>
      <c r="Y21" s="229"/>
      <c r="Z21" s="229"/>
      <c r="AA21" s="229"/>
      <c r="AB21" s="229"/>
      <c r="AC21" s="229"/>
      <c r="AD21" s="229"/>
      <c r="AF21" s="229"/>
      <c r="AG21" s="229"/>
      <c r="AH21" s="229"/>
      <c r="AI21" s="229"/>
      <c r="AJ21" s="229"/>
      <c r="AK21" s="229"/>
      <c r="AL21" s="229"/>
      <c r="AM21" s="229"/>
      <c r="AN21" s="229"/>
      <c r="AO21" s="229"/>
      <c r="AP21" s="229"/>
      <c r="AQ21" s="229"/>
      <c r="AR21" s="229"/>
      <c r="AS21" s="229"/>
      <c r="AT21" s="229"/>
      <c r="AU21" s="229"/>
      <c r="AV21" s="229"/>
      <c r="AW21" s="229"/>
    </row>
    <row r="22" spans="2:49" s="174" customFormat="1" ht="12.75" customHeight="1" x14ac:dyDescent="0.25">
      <c r="B22" s="176">
        <f t="shared" si="0"/>
        <v>62074</v>
      </c>
      <c r="C22" s="176" t="s">
        <v>361</v>
      </c>
      <c r="D22" s="176">
        <v>5</v>
      </c>
      <c r="G22" s="229"/>
      <c r="H22" s="229"/>
      <c r="I22" s="234"/>
      <c r="J22" s="234"/>
      <c r="K22" s="229"/>
      <c r="L22" s="229"/>
      <c r="M22" s="229"/>
      <c r="N22" s="229"/>
      <c r="O22" s="229"/>
      <c r="P22" s="229"/>
      <c r="Q22" s="229"/>
      <c r="R22" s="229"/>
      <c r="S22" s="229"/>
      <c r="T22" s="229"/>
      <c r="U22" s="229"/>
      <c r="V22" s="229"/>
      <c r="W22" s="229"/>
      <c r="X22" s="229"/>
      <c r="Y22" s="229"/>
      <c r="Z22" s="229"/>
      <c r="AA22" s="229"/>
      <c r="AB22" s="229"/>
      <c r="AC22" s="229"/>
      <c r="AD22" s="229"/>
      <c r="AF22" s="229"/>
      <c r="AG22" s="229"/>
      <c r="AH22" s="229"/>
      <c r="AI22" s="229"/>
      <c r="AJ22" s="229"/>
      <c r="AK22" s="229"/>
      <c r="AL22" s="229"/>
      <c r="AM22" s="229"/>
      <c r="AN22" s="229"/>
      <c r="AO22" s="229"/>
      <c r="AP22" s="229"/>
      <c r="AQ22" s="229"/>
      <c r="AR22" s="229"/>
      <c r="AS22" s="229"/>
      <c r="AT22" s="229"/>
      <c r="AU22" s="229"/>
      <c r="AV22" s="229"/>
      <c r="AW22" s="229"/>
    </row>
    <row r="23" spans="2:49" s="174" customFormat="1" ht="12.75" customHeight="1" x14ac:dyDescent="0.25">
      <c r="B23" s="176">
        <f t="shared" si="0"/>
        <v>62075</v>
      </c>
      <c r="C23" s="176" t="s">
        <v>362</v>
      </c>
      <c r="D23" s="176">
        <v>5</v>
      </c>
      <c r="G23" s="229"/>
      <c r="H23" s="229"/>
      <c r="I23" s="234"/>
      <c r="J23" s="234"/>
      <c r="K23" s="229"/>
      <c r="L23" s="229"/>
      <c r="M23" s="229"/>
      <c r="N23" s="229"/>
      <c r="O23" s="229"/>
      <c r="P23" s="229"/>
      <c r="Q23" s="229"/>
      <c r="R23" s="229"/>
      <c r="S23" s="229"/>
      <c r="T23" s="229"/>
      <c r="U23" s="229"/>
      <c r="V23" s="229"/>
      <c r="W23" s="229"/>
      <c r="X23" s="229"/>
      <c r="Y23" s="229"/>
      <c r="Z23" s="229"/>
      <c r="AA23" s="229"/>
      <c r="AB23" s="229"/>
      <c r="AC23" s="229"/>
      <c r="AD23" s="229"/>
      <c r="AF23" s="229"/>
      <c r="AG23" s="229"/>
      <c r="AH23" s="229"/>
      <c r="AI23" s="229"/>
      <c r="AJ23" s="229"/>
      <c r="AK23" s="229"/>
      <c r="AL23" s="229"/>
      <c r="AM23" s="229"/>
      <c r="AN23" s="229"/>
      <c r="AO23" s="229"/>
      <c r="AP23" s="229"/>
      <c r="AQ23" s="229"/>
      <c r="AR23" s="229"/>
      <c r="AS23" s="229"/>
      <c r="AT23" s="229"/>
      <c r="AU23" s="229"/>
      <c r="AV23" s="229"/>
      <c r="AW23" s="229"/>
    </row>
    <row r="24" spans="2:49" s="174" customFormat="1" ht="12.75" customHeight="1" x14ac:dyDescent="0.25">
      <c r="B24" s="176">
        <f t="shared" si="0"/>
        <v>62076</v>
      </c>
      <c r="C24" s="176" t="s">
        <v>363</v>
      </c>
      <c r="D24" s="176">
        <v>6</v>
      </c>
      <c r="G24" s="229"/>
      <c r="H24" s="229"/>
      <c r="I24" s="234"/>
      <c r="J24" s="234"/>
      <c r="K24" s="229"/>
      <c r="L24" s="229"/>
      <c r="M24" s="229"/>
      <c r="N24" s="229"/>
      <c r="O24" s="229"/>
      <c r="P24" s="229"/>
      <c r="Q24" s="229"/>
      <c r="R24" s="229"/>
      <c r="S24" s="229"/>
      <c r="T24" s="229"/>
      <c r="U24" s="229"/>
      <c r="V24" s="229"/>
      <c r="W24" s="229"/>
      <c r="X24" s="229"/>
      <c r="Y24" s="229"/>
      <c r="Z24" s="229"/>
      <c r="AA24" s="229"/>
      <c r="AB24" s="229"/>
      <c r="AC24" s="229"/>
      <c r="AD24" s="229"/>
      <c r="AF24" s="229"/>
      <c r="AG24" s="229"/>
      <c r="AH24" s="229"/>
      <c r="AI24" s="229"/>
      <c r="AJ24" s="229"/>
      <c r="AK24" s="229"/>
      <c r="AL24" s="229"/>
      <c r="AM24" s="229"/>
      <c r="AN24" s="229"/>
      <c r="AO24" s="229"/>
      <c r="AP24" s="229"/>
      <c r="AQ24" s="229"/>
      <c r="AR24" s="229"/>
      <c r="AS24" s="229"/>
      <c r="AT24" s="229"/>
      <c r="AU24" s="229"/>
      <c r="AV24" s="229"/>
      <c r="AW24" s="229"/>
    </row>
    <row r="25" spans="2:49" s="174" customFormat="1" ht="12.75" customHeight="1" x14ac:dyDescent="0.25">
      <c r="B25" s="176">
        <f t="shared" si="0"/>
        <v>62077</v>
      </c>
      <c r="C25" s="176" t="s">
        <v>364</v>
      </c>
      <c r="D25" s="176">
        <v>7</v>
      </c>
      <c r="G25" s="177"/>
      <c r="H25" s="177"/>
      <c r="I25" s="177"/>
      <c r="J25" s="177"/>
      <c r="K25" s="177"/>
      <c r="L25" s="183"/>
      <c r="M25" s="178"/>
      <c r="N25" s="178"/>
      <c r="O25" s="177"/>
    </row>
    <row r="26" spans="2:49" s="174" customFormat="1" ht="12.75" customHeight="1" x14ac:dyDescent="0.25">
      <c r="B26" s="176">
        <f t="shared" si="0"/>
        <v>62078</v>
      </c>
      <c r="C26" s="176" t="s">
        <v>365</v>
      </c>
      <c r="D26" s="176">
        <v>8</v>
      </c>
      <c r="G26" s="233" t="s">
        <v>360</v>
      </c>
      <c r="H26" s="233" t="s">
        <v>360</v>
      </c>
      <c r="I26" s="233" t="s">
        <v>360</v>
      </c>
      <c r="J26" s="233"/>
      <c r="K26" s="233" t="s">
        <v>360</v>
      </c>
      <c r="L26" s="233" t="s">
        <v>360</v>
      </c>
      <c r="M26" s="233"/>
      <c r="N26" s="233"/>
      <c r="O26" s="233" t="s">
        <v>360</v>
      </c>
      <c r="P26" s="233" t="s">
        <v>360</v>
      </c>
      <c r="Q26" s="233" t="s">
        <v>360</v>
      </c>
      <c r="R26" s="233" t="s">
        <v>360</v>
      </c>
      <c r="S26" s="233" t="s">
        <v>360</v>
      </c>
      <c r="T26" s="233" t="s">
        <v>360</v>
      </c>
      <c r="U26" s="233" t="s">
        <v>360</v>
      </c>
      <c r="V26" s="233" t="s">
        <v>360</v>
      </c>
      <c r="W26" s="233"/>
      <c r="X26" s="233" t="s">
        <v>360</v>
      </c>
      <c r="Y26" s="233" t="s">
        <v>360</v>
      </c>
      <c r="Z26" s="233" t="s">
        <v>360</v>
      </c>
      <c r="AA26" s="233"/>
      <c r="AB26" s="233" t="s">
        <v>360</v>
      </c>
      <c r="AC26" s="233"/>
      <c r="AD26" s="233" t="s">
        <v>360</v>
      </c>
      <c r="AE26" s="184"/>
      <c r="AF26" s="233" t="s">
        <v>360</v>
      </c>
      <c r="AG26" s="233" t="s">
        <v>360</v>
      </c>
      <c r="AH26" s="233" t="s">
        <v>360</v>
      </c>
      <c r="AI26" s="233" t="s">
        <v>360</v>
      </c>
      <c r="AJ26" s="233"/>
      <c r="AK26" s="233"/>
      <c r="AL26" s="233" t="s">
        <v>360</v>
      </c>
      <c r="AM26" s="233"/>
      <c r="AN26" s="233"/>
      <c r="AO26" s="233" t="s">
        <v>360</v>
      </c>
      <c r="AP26" s="233" t="s">
        <v>360</v>
      </c>
      <c r="AQ26" s="233" t="s">
        <v>360</v>
      </c>
      <c r="AR26" s="233" t="s">
        <v>360</v>
      </c>
      <c r="AS26" s="233"/>
      <c r="AT26" s="233"/>
      <c r="AU26" s="233" t="s">
        <v>360</v>
      </c>
      <c r="AV26" s="233"/>
      <c r="AW26" s="233"/>
    </row>
    <row r="27" spans="2:49" s="174" customFormat="1" ht="12.75" customHeight="1" x14ac:dyDescent="0.25">
      <c r="B27" s="176">
        <f t="shared" si="0"/>
        <v>62079</v>
      </c>
      <c r="C27" s="176" t="s">
        <v>366</v>
      </c>
      <c r="D27" s="176">
        <v>9</v>
      </c>
      <c r="G27" s="233"/>
      <c r="H27" s="233"/>
      <c r="I27" s="233"/>
      <c r="J27" s="233"/>
      <c r="K27" s="233"/>
      <c r="L27" s="233"/>
      <c r="M27" s="233"/>
      <c r="N27" s="233"/>
      <c r="O27" s="233"/>
      <c r="P27" s="233"/>
      <c r="Q27" s="233"/>
      <c r="R27" s="233"/>
      <c r="S27" s="233"/>
      <c r="T27" s="233"/>
      <c r="U27" s="233"/>
      <c r="V27" s="233"/>
      <c r="W27" s="233"/>
      <c r="X27" s="233"/>
      <c r="Y27" s="233"/>
      <c r="Z27" s="233"/>
      <c r="AA27" s="233"/>
      <c r="AB27" s="233"/>
      <c r="AC27" s="233"/>
      <c r="AD27" s="233"/>
      <c r="AE27" s="184"/>
      <c r="AF27" s="233"/>
      <c r="AG27" s="233"/>
      <c r="AH27" s="233"/>
      <c r="AI27" s="233"/>
      <c r="AJ27" s="233"/>
      <c r="AK27" s="233"/>
      <c r="AL27" s="233"/>
      <c r="AM27" s="233"/>
      <c r="AN27" s="233"/>
      <c r="AO27" s="233"/>
      <c r="AP27" s="233"/>
      <c r="AQ27" s="233"/>
      <c r="AR27" s="233"/>
      <c r="AS27" s="233"/>
      <c r="AT27" s="233"/>
      <c r="AU27" s="233"/>
      <c r="AV27" s="233"/>
      <c r="AW27" s="233"/>
    </row>
    <row r="28" spans="2:49" s="174" customFormat="1" ht="12.75" customHeight="1" x14ac:dyDescent="0.25">
      <c r="B28" s="176">
        <f t="shared" si="0"/>
        <v>62080</v>
      </c>
      <c r="C28" s="176" t="s">
        <v>367</v>
      </c>
      <c r="D28" s="176">
        <v>10</v>
      </c>
      <c r="G28" s="233"/>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184"/>
      <c r="AF28" s="233"/>
      <c r="AG28" s="233"/>
      <c r="AH28" s="233"/>
      <c r="AI28" s="233"/>
      <c r="AJ28" s="233"/>
      <c r="AK28" s="233"/>
      <c r="AL28" s="233"/>
      <c r="AM28" s="233"/>
      <c r="AN28" s="233"/>
      <c r="AO28" s="233"/>
      <c r="AP28" s="233"/>
      <c r="AQ28" s="233"/>
      <c r="AR28" s="233"/>
      <c r="AS28" s="233"/>
      <c r="AT28" s="233"/>
      <c r="AU28" s="233"/>
      <c r="AV28" s="233"/>
      <c r="AW28" s="233"/>
    </row>
    <row r="29" spans="2:49" s="174" customFormat="1" ht="12.75" customHeight="1" x14ac:dyDescent="0.25">
      <c r="B29" s="176">
        <f t="shared" si="0"/>
        <v>62081</v>
      </c>
      <c r="C29" s="176" t="s">
        <v>368</v>
      </c>
      <c r="D29" s="176">
        <v>11</v>
      </c>
      <c r="G29" s="233"/>
      <c r="H29" s="233"/>
      <c r="I29" s="233"/>
      <c r="J29" s="233"/>
      <c r="K29" s="233"/>
      <c r="L29" s="233"/>
      <c r="M29" s="233"/>
      <c r="N29" s="233"/>
      <c r="O29" s="233"/>
      <c r="P29" s="233"/>
      <c r="Q29" s="233"/>
      <c r="R29" s="233"/>
      <c r="S29" s="233"/>
      <c r="T29" s="233"/>
      <c r="U29" s="233"/>
      <c r="V29" s="233"/>
      <c r="W29" s="233"/>
      <c r="X29" s="233"/>
      <c r="Y29" s="233"/>
      <c r="Z29" s="233"/>
      <c r="AA29" s="233"/>
      <c r="AB29" s="233"/>
      <c r="AC29" s="233"/>
      <c r="AD29" s="233"/>
      <c r="AE29" s="184"/>
      <c r="AF29" s="233"/>
      <c r="AG29" s="233"/>
      <c r="AH29" s="233"/>
      <c r="AI29" s="233"/>
      <c r="AJ29" s="233"/>
      <c r="AK29" s="233"/>
      <c r="AL29" s="233"/>
      <c r="AM29" s="233"/>
      <c r="AN29" s="233"/>
      <c r="AO29" s="233"/>
      <c r="AP29" s="233"/>
      <c r="AQ29" s="233"/>
      <c r="AR29" s="233"/>
      <c r="AS29" s="233"/>
      <c r="AT29" s="233"/>
      <c r="AU29" s="233"/>
      <c r="AV29" s="233"/>
      <c r="AW29" s="233"/>
    </row>
    <row r="30" spans="2:49" s="174" customFormat="1" ht="12.75" customHeight="1" x14ac:dyDescent="0.25">
      <c r="B30" s="176">
        <f t="shared" si="0"/>
        <v>62082</v>
      </c>
      <c r="C30" s="176" t="s">
        <v>369</v>
      </c>
      <c r="D30" s="176">
        <v>12</v>
      </c>
      <c r="G30" s="177"/>
      <c r="H30" s="177"/>
      <c r="I30" s="177"/>
      <c r="J30" s="177"/>
      <c r="K30" s="177"/>
      <c r="L30" s="183"/>
      <c r="M30" s="178"/>
      <c r="N30" s="178"/>
      <c r="O30" s="177"/>
      <c r="P30" s="177"/>
      <c r="Q30" s="177"/>
    </row>
    <row r="31" spans="2:49" s="174" customFormat="1" ht="12.75" customHeight="1" x14ac:dyDescent="0.25">
      <c r="B31" s="176">
        <f t="shared" si="0"/>
        <v>62083</v>
      </c>
      <c r="C31" s="176" t="s">
        <v>370</v>
      </c>
      <c r="D31" s="176">
        <v>13</v>
      </c>
      <c r="G31" s="177"/>
      <c r="H31" s="177"/>
      <c r="I31" s="177"/>
      <c r="J31" s="177"/>
      <c r="K31" s="177"/>
      <c r="L31" s="183"/>
      <c r="M31" s="178"/>
      <c r="N31" s="178"/>
      <c r="O31" s="177"/>
      <c r="P31" s="177"/>
      <c r="Q31" s="177"/>
    </row>
    <row r="32" spans="2:49" s="174" customFormat="1" ht="12.75" customHeight="1" x14ac:dyDescent="0.25">
      <c r="B32" s="176">
        <f t="shared" si="0"/>
        <v>62084</v>
      </c>
      <c r="C32" s="176" t="s">
        <v>371</v>
      </c>
      <c r="D32" s="176">
        <v>13</v>
      </c>
      <c r="G32" s="177"/>
      <c r="H32" s="177"/>
      <c r="I32" s="177"/>
      <c r="J32" s="177"/>
      <c r="K32" s="177"/>
      <c r="L32" s="183"/>
      <c r="M32" s="178"/>
      <c r="N32" s="178"/>
      <c r="O32" s="177"/>
      <c r="P32" s="177"/>
      <c r="Q32" s="177"/>
    </row>
    <row r="33" spans="2:17" s="174" customFormat="1" ht="12.75" customHeight="1" x14ac:dyDescent="0.25">
      <c r="B33" s="176">
        <f t="shared" si="0"/>
        <v>62085</v>
      </c>
      <c r="C33" s="176" t="s">
        <v>372</v>
      </c>
      <c r="D33" s="176">
        <v>14</v>
      </c>
      <c r="G33" s="177"/>
      <c r="H33" s="177"/>
      <c r="I33" s="177"/>
      <c r="J33" s="177"/>
      <c r="K33" s="177"/>
      <c r="L33" s="183"/>
      <c r="M33" s="178"/>
      <c r="N33" s="178"/>
      <c r="O33" s="177"/>
      <c r="P33" s="177"/>
      <c r="Q33" s="177"/>
    </row>
    <row r="34" spans="2:17" s="174" customFormat="1" ht="12.75" customHeight="1" x14ac:dyDescent="0.25">
      <c r="B34" s="176">
        <f t="shared" si="0"/>
        <v>62086</v>
      </c>
      <c r="C34" s="176" t="s">
        <v>373</v>
      </c>
      <c r="D34" s="176">
        <v>15</v>
      </c>
      <c r="G34" s="177"/>
      <c r="H34" s="177"/>
      <c r="I34" s="177"/>
      <c r="J34" s="177"/>
      <c r="K34" s="177"/>
      <c r="L34" s="183"/>
      <c r="M34" s="178"/>
      <c r="N34" s="178"/>
      <c r="O34" s="177"/>
      <c r="P34" s="177"/>
      <c r="Q34" s="177"/>
    </row>
    <row r="35" spans="2:17" s="174" customFormat="1" ht="12.75" customHeight="1" x14ac:dyDescent="0.25">
      <c r="B35" s="176">
        <f t="shared" si="0"/>
        <v>62087</v>
      </c>
      <c r="C35" s="176" t="s">
        <v>374</v>
      </c>
      <c r="D35" s="176">
        <v>16</v>
      </c>
      <c r="H35" s="177"/>
      <c r="I35" s="177"/>
      <c r="J35" s="177"/>
      <c r="K35" s="177"/>
      <c r="L35" s="183"/>
      <c r="M35" s="178"/>
      <c r="N35" s="178"/>
      <c r="O35" s="177"/>
    </row>
    <row r="36" spans="2:17" s="174" customFormat="1" ht="12.75" customHeight="1" x14ac:dyDescent="0.25">
      <c r="B36" s="176">
        <f t="shared" si="0"/>
        <v>62088</v>
      </c>
      <c r="C36" s="176" t="s">
        <v>375</v>
      </c>
      <c r="D36" s="176">
        <v>16</v>
      </c>
      <c r="H36" s="177"/>
      <c r="I36" s="177"/>
      <c r="J36" s="177"/>
      <c r="K36" s="177"/>
      <c r="L36" s="182"/>
      <c r="M36" s="178"/>
      <c r="N36" s="178"/>
      <c r="O36" s="177"/>
    </row>
    <row r="37" spans="2:17" s="174" customFormat="1" ht="12.75" customHeight="1" x14ac:dyDescent="0.25">
      <c r="B37" s="176">
        <f t="shared" si="0"/>
        <v>62089</v>
      </c>
      <c r="C37" s="176" t="s">
        <v>376</v>
      </c>
      <c r="D37" s="176">
        <v>17</v>
      </c>
      <c r="H37" s="177"/>
      <c r="I37" s="177"/>
      <c r="J37" s="177"/>
      <c r="K37" s="177"/>
      <c r="L37" s="182"/>
      <c r="M37" s="178"/>
      <c r="N37" s="178"/>
      <c r="O37" s="177"/>
    </row>
    <row r="38" spans="2:17" s="174" customFormat="1" ht="12.75" customHeight="1" x14ac:dyDescent="0.25">
      <c r="B38" s="176">
        <f t="shared" si="0"/>
        <v>62090</v>
      </c>
      <c r="C38" s="176" t="s">
        <v>377</v>
      </c>
      <c r="D38" s="176">
        <v>17</v>
      </c>
      <c r="H38" s="177"/>
      <c r="I38" s="177"/>
      <c r="J38" s="177"/>
      <c r="K38" s="177"/>
      <c r="L38" s="183"/>
      <c r="M38" s="178"/>
      <c r="N38" s="178"/>
      <c r="O38" s="177"/>
    </row>
    <row r="39" spans="2:17" s="174" customFormat="1" ht="12.75" customHeight="1" x14ac:dyDescent="0.25">
      <c r="B39" s="176">
        <f t="shared" si="0"/>
        <v>62091</v>
      </c>
      <c r="C39" s="176" t="s">
        <v>378</v>
      </c>
      <c r="D39" s="176">
        <v>18</v>
      </c>
      <c r="H39" s="177"/>
      <c r="I39" s="177"/>
      <c r="J39" s="177"/>
      <c r="K39" s="177"/>
      <c r="L39" s="183"/>
      <c r="M39" s="178"/>
      <c r="N39" s="178"/>
      <c r="O39" s="177"/>
    </row>
    <row r="40" spans="2:17" s="174" customFormat="1" ht="12.75" customHeight="1" x14ac:dyDescent="0.25">
      <c r="B40" s="176">
        <f t="shared" si="0"/>
        <v>62092</v>
      </c>
      <c r="C40" s="176" t="s">
        <v>379</v>
      </c>
      <c r="D40" s="176">
        <v>19</v>
      </c>
      <c r="H40" s="177"/>
      <c r="I40" s="177"/>
      <c r="J40" s="177"/>
      <c r="K40" s="177"/>
      <c r="L40" s="183"/>
      <c r="M40" s="178"/>
      <c r="N40" s="178"/>
      <c r="O40" s="177"/>
    </row>
    <row r="41" spans="2:17" s="174" customFormat="1" ht="12.75" customHeight="1" x14ac:dyDescent="0.25">
      <c r="B41" s="176">
        <f t="shared" si="0"/>
        <v>62093</v>
      </c>
      <c r="C41" s="176" t="s">
        <v>380</v>
      </c>
      <c r="D41" s="176">
        <v>20</v>
      </c>
      <c r="H41" s="177"/>
      <c r="I41" s="177"/>
      <c r="J41" s="177"/>
      <c r="K41" s="177"/>
      <c r="L41" s="183"/>
      <c r="M41" s="178"/>
      <c r="N41" s="178"/>
      <c r="O41" s="177"/>
    </row>
    <row r="42" spans="2:17" s="174" customFormat="1" ht="12.75" customHeight="1" x14ac:dyDescent="0.25">
      <c r="B42" s="176">
        <f t="shared" si="0"/>
        <v>62094</v>
      </c>
      <c r="C42" s="176" t="s">
        <v>381</v>
      </c>
      <c r="D42" s="176">
        <v>21</v>
      </c>
      <c r="H42" s="177"/>
      <c r="I42" s="177"/>
      <c r="J42" s="177"/>
      <c r="K42" s="177"/>
      <c r="L42" s="182"/>
      <c r="M42" s="178"/>
      <c r="N42" s="178"/>
      <c r="O42" s="177"/>
    </row>
    <row r="43" spans="2:17" s="174" customFormat="1" ht="12.75" customHeight="1" x14ac:dyDescent="0.25">
      <c r="B43" s="176">
        <f t="shared" si="0"/>
        <v>62095</v>
      </c>
      <c r="C43" s="176" t="s">
        <v>382</v>
      </c>
      <c r="D43" s="176">
        <v>22</v>
      </c>
      <c r="H43" s="177"/>
      <c r="I43" s="177"/>
      <c r="J43" s="177"/>
      <c r="K43" s="177"/>
      <c r="L43" s="182"/>
      <c r="M43" s="178"/>
      <c r="N43" s="178"/>
      <c r="O43" s="177"/>
    </row>
    <row r="44" spans="2:17" s="174" customFormat="1" ht="12.75" customHeight="1" x14ac:dyDescent="0.25">
      <c r="B44" s="176">
        <f t="shared" si="0"/>
        <v>62096</v>
      </c>
      <c r="C44" s="176" t="s">
        <v>383</v>
      </c>
      <c r="D44" s="176">
        <v>22</v>
      </c>
      <c r="H44" s="177"/>
      <c r="I44" s="177"/>
      <c r="J44" s="177"/>
      <c r="K44" s="177"/>
      <c r="L44" s="182"/>
      <c r="M44" s="178"/>
      <c r="N44" s="178"/>
      <c r="O44" s="177"/>
    </row>
    <row r="45" spans="2:17" s="174" customFormat="1" ht="12.75" customHeight="1" x14ac:dyDescent="0.25">
      <c r="B45" s="176">
        <f t="shared" si="0"/>
        <v>62097</v>
      </c>
      <c r="C45" s="176" t="s">
        <v>384</v>
      </c>
      <c r="D45" s="176">
        <v>22</v>
      </c>
      <c r="H45" s="177"/>
      <c r="I45" s="177"/>
      <c r="J45" s="177"/>
      <c r="K45" s="177"/>
      <c r="L45" s="182"/>
      <c r="M45" s="178"/>
      <c r="N45" s="178"/>
      <c r="O45" s="177"/>
    </row>
    <row r="46" spans="2:17" s="174" customFormat="1" ht="12.75" customHeight="1" x14ac:dyDescent="0.25">
      <c r="B46" s="176">
        <f t="shared" si="0"/>
        <v>62098</v>
      </c>
      <c r="C46" s="176" t="s">
        <v>385</v>
      </c>
      <c r="D46" s="176">
        <v>23</v>
      </c>
      <c r="H46" s="177"/>
      <c r="I46" s="177"/>
      <c r="J46" s="177"/>
      <c r="K46" s="177"/>
      <c r="L46" s="183"/>
      <c r="M46" s="178"/>
      <c r="N46" s="178"/>
      <c r="O46" s="177"/>
    </row>
    <row r="47" spans="2:17" s="174" customFormat="1" ht="12.75" customHeight="1" x14ac:dyDescent="0.25">
      <c r="B47" s="176">
        <f t="shared" si="0"/>
        <v>62099</v>
      </c>
      <c r="C47" s="176" t="s">
        <v>386</v>
      </c>
      <c r="D47" s="176">
        <v>23</v>
      </c>
      <c r="H47" s="177"/>
      <c r="I47" s="177"/>
      <c r="J47" s="177"/>
      <c r="K47" s="177"/>
      <c r="L47" s="183"/>
      <c r="M47" s="178"/>
      <c r="N47" s="178"/>
      <c r="O47" s="177"/>
    </row>
    <row r="48" spans="2:17" s="174" customFormat="1" ht="12.75" customHeight="1" x14ac:dyDescent="0.25">
      <c r="B48" s="176">
        <f t="shared" si="0"/>
        <v>62100</v>
      </c>
      <c r="C48" s="176" t="s">
        <v>387</v>
      </c>
      <c r="D48" s="176">
        <v>23</v>
      </c>
      <c r="H48" s="177"/>
      <c r="I48" s="177"/>
      <c r="J48" s="177"/>
      <c r="K48" s="177"/>
      <c r="L48" s="183"/>
      <c r="M48" s="178"/>
      <c r="N48" s="178"/>
      <c r="O48" s="177"/>
    </row>
    <row r="49" spans="2:15" s="174" customFormat="1" ht="12.75" customHeight="1" x14ac:dyDescent="0.25">
      <c r="B49" s="176">
        <f t="shared" si="0"/>
        <v>62101</v>
      </c>
      <c r="C49" s="176" t="s">
        <v>388</v>
      </c>
      <c r="D49" s="176">
        <v>24</v>
      </c>
      <c r="H49" s="177"/>
      <c r="I49" s="177"/>
      <c r="J49" s="177"/>
      <c r="K49" s="177"/>
      <c r="L49" s="183"/>
      <c r="M49" s="178"/>
      <c r="N49" s="178"/>
      <c r="O49" s="177"/>
    </row>
    <row r="50" spans="2:15" s="174" customFormat="1" ht="12.75" customHeight="1" x14ac:dyDescent="0.25">
      <c r="B50" s="176">
        <f t="shared" si="0"/>
        <v>62102</v>
      </c>
      <c r="C50" s="176" t="s">
        <v>389</v>
      </c>
      <c r="D50" s="176">
        <v>25</v>
      </c>
      <c r="H50" s="177"/>
      <c r="I50" s="177"/>
      <c r="J50" s="177"/>
      <c r="K50" s="177"/>
      <c r="L50" s="183"/>
      <c r="M50" s="178"/>
      <c r="N50" s="178"/>
      <c r="O50" s="177"/>
    </row>
    <row r="51" spans="2:15" s="174" customFormat="1" ht="12.75" customHeight="1" x14ac:dyDescent="0.25">
      <c r="B51" s="176">
        <f t="shared" si="0"/>
        <v>62103</v>
      </c>
      <c r="C51" s="176" t="s">
        <v>390</v>
      </c>
      <c r="D51" s="176">
        <v>26</v>
      </c>
      <c r="H51" s="177"/>
      <c r="I51" s="177"/>
      <c r="J51" s="177"/>
      <c r="K51" s="177"/>
      <c r="L51" s="183"/>
      <c r="M51" s="178"/>
      <c r="N51" s="178"/>
      <c r="O51" s="177"/>
    </row>
    <row r="52" spans="2:15" s="174" customFormat="1" ht="12.75" customHeight="1" x14ac:dyDescent="0.25">
      <c r="B52" s="176">
        <f t="shared" si="0"/>
        <v>62104</v>
      </c>
      <c r="C52" s="176" t="s">
        <v>391</v>
      </c>
      <c r="D52" s="176">
        <v>27</v>
      </c>
      <c r="H52" s="177"/>
      <c r="I52" s="177"/>
      <c r="J52" s="177"/>
      <c r="K52" s="177"/>
      <c r="L52" s="182"/>
      <c r="M52" s="178"/>
      <c r="N52" s="178"/>
      <c r="O52" s="177"/>
    </row>
    <row r="53" spans="2:15" s="174" customFormat="1" ht="12.75" customHeight="1" x14ac:dyDescent="0.25">
      <c r="B53" s="176">
        <f t="shared" si="0"/>
        <v>62105</v>
      </c>
      <c r="C53" s="176" t="s">
        <v>392</v>
      </c>
      <c r="D53" s="176">
        <v>27</v>
      </c>
      <c r="H53" s="177"/>
      <c r="I53" s="177"/>
      <c r="J53" s="177"/>
      <c r="K53" s="177"/>
      <c r="L53" s="182"/>
      <c r="M53" s="178"/>
      <c r="N53" s="178"/>
      <c r="O53" s="177"/>
    </row>
    <row r="54" spans="2:15" s="174" customFormat="1" ht="12.75" customHeight="1" x14ac:dyDescent="0.25">
      <c r="B54" s="176">
        <f t="shared" si="0"/>
        <v>62106</v>
      </c>
      <c r="C54" s="176" t="s">
        <v>393</v>
      </c>
      <c r="D54" s="176">
        <v>27</v>
      </c>
      <c r="H54" s="177"/>
      <c r="I54" s="177"/>
      <c r="J54" s="177"/>
      <c r="K54" s="177"/>
      <c r="L54" s="182"/>
      <c r="M54" s="178"/>
      <c r="N54" s="178"/>
      <c r="O54" s="177"/>
    </row>
    <row r="55" spans="2:15" s="174" customFormat="1" ht="12.75" customHeight="1" x14ac:dyDescent="0.25">
      <c r="B55" s="176">
        <f t="shared" si="0"/>
        <v>62107</v>
      </c>
      <c r="C55" s="176" t="s">
        <v>394</v>
      </c>
      <c r="D55" s="176">
        <v>28</v>
      </c>
      <c r="H55" s="177"/>
      <c r="I55" s="177"/>
      <c r="J55" s="177"/>
      <c r="K55" s="177"/>
      <c r="L55" s="183"/>
      <c r="M55" s="178"/>
      <c r="N55" s="178"/>
      <c r="O55" s="177"/>
    </row>
    <row r="56" spans="2:15" s="174" customFormat="1" ht="12.75" customHeight="1" x14ac:dyDescent="0.25">
      <c r="B56" s="176">
        <f t="shared" si="0"/>
        <v>62108</v>
      </c>
      <c r="C56" s="176" t="s">
        <v>395</v>
      </c>
      <c r="D56" s="176">
        <v>28</v>
      </c>
      <c r="H56" s="177"/>
      <c r="I56" s="177"/>
      <c r="J56" s="177"/>
      <c r="K56" s="177"/>
      <c r="L56" s="183"/>
      <c r="M56" s="178"/>
      <c r="N56" s="178"/>
      <c r="O56" s="177"/>
    </row>
    <row r="57" spans="2:15" s="174" customFormat="1" ht="12.75" customHeight="1" x14ac:dyDescent="0.25">
      <c r="B57" s="176">
        <f t="shared" si="0"/>
        <v>62109</v>
      </c>
      <c r="C57" s="176" t="s">
        <v>396</v>
      </c>
      <c r="D57" s="176">
        <v>28</v>
      </c>
      <c r="H57" s="177"/>
      <c r="I57" s="177"/>
      <c r="J57" s="177"/>
      <c r="K57" s="177"/>
      <c r="L57" s="183"/>
      <c r="M57" s="178"/>
      <c r="N57" s="178"/>
      <c r="O57" s="177"/>
    </row>
    <row r="58" spans="2:15" s="174" customFormat="1" ht="12.75" customHeight="1" x14ac:dyDescent="0.25">
      <c r="B58" s="177"/>
      <c r="C58" s="177"/>
      <c r="D58" s="177"/>
      <c r="H58" s="177"/>
      <c r="I58" s="177"/>
      <c r="J58" s="177"/>
      <c r="K58" s="177"/>
      <c r="L58" s="183"/>
      <c r="M58" s="178"/>
      <c r="N58" s="178"/>
      <c r="O58" s="177"/>
    </row>
    <row r="59" spans="2:15" s="174" customFormat="1" ht="12.75" customHeight="1" x14ac:dyDescent="0.25">
      <c r="B59" s="177"/>
      <c r="C59" s="177"/>
      <c r="D59" s="177"/>
      <c r="H59" s="177"/>
      <c r="I59" s="177"/>
      <c r="J59" s="177"/>
      <c r="K59" s="177"/>
      <c r="L59" s="183"/>
      <c r="M59" s="178"/>
      <c r="N59" s="178"/>
      <c r="O59" s="177"/>
    </row>
    <row r="60" spans="2:15" s="174" customFormat="1" ht="12.75" customHeight="1" x14ac:dyDescent="0.25">
      <c r="B60" s="177"/>
      <c r="C60" s="177"/>
      <c r="D60" s="177"/>
      <c r="H60" s="177"/>
      <c r="I60" s="177"/>
      <c r="J60" s="177"/>
      <c r="K60" s="177"/>
      <c r="L60" s="183"/>
      <c r="M60" s="178"/>
      <c r="N60" s="178"/>
      <c r="O60" s="177"/>
    </row>
    <row r="61" spans="2:15" s="174" customFormat="1" ht="12.75" customHeight="1" x14ac:dyDescent="0.25">
      <c r="B61" s="177"/>
      <c r="C61" s="177"/>
      <c r="D61" s="177"/>
      <c r="H61" s="177"/>
      <c r="I61" s="177"/>
      <c r="J61" s="177"/>
      <c r="K61" s="177"/>
      <c r="L61" s="178"/>
      <c r="M61" s="178"/>
      <c r="N61" s="178"/>
      <c r="O61" s="177"/>
    </row>
    <row r="62" spans="2:15" s="174" customFormat="1" ht="12.75" customHeight="1" x14ac:dyDescent="0.25">
      <c r="H62" s="177"/>
      <c r="I62" s="177"/>
      <c r="J62" s="177"/>
      <c r="K62" s="177"/>
      <c r="L62" s="178"/>
      <c r="M62" s="178"/>
      <c r="N62" s="178"/>
      <c r="O62" s="177"/>
    </row>
    <row r="63" spans="2:15" s="174" customFormat="1" ht="12.75" customHeight="1" x14ac:dyDescent="0.25">
      <c r="H63" s="177"/>
      <c r="I63" s="177"/>
      <c r="J63" s="177"/>
      <c r="K63" s="177"/>
      <c r="L63" s="178"/>
      <c r="M63" s="178"/>
      <c r="N63" s="178"/>
      <c r="O63" s="177"/>
    </row>
    <row r="64" spans="2:15" s="174" customFormat="1" ht="12.75" customHeight="1" x14ac:dyDescent="0.25">
      <c r="H64" s="177"/>
      <c r="I64" s="177"/>
      <c r="J64" s="177"/>
      <c r="K64" s="177"/>
      <c r="L64" s="178"/>
      <c r="M64" s="178"/>
      <c r="N64" s="178"/>
      <c r="O64" s="177"/>
    </row>
    <row r="65" spans="1:49" s="174" customFormat="1" ht="12.75" customHeight="1" x14ac:dyDescent="0.25">
      <c r="H65" s="177"/>
      <c r="I65" s="177"/>
      <c r="J65" s="177"/>
      <c r="K65" s="177"/>
      <c r="L65" s="178"/>
      <c r="M65" s="178"/>
      <c r="N65" s="178"/>
      <c r="O65" s="177"/>
    </row>
    <row r="66" spans="1:49" s="174" customFormat="1" ht="12.75" customHeight="1" x14ac:dyDescent="0.25">
      <c r="H66" s="177"/>
      <c r="I66" s="177"/>
      <c r="J66" s="177"/>
      <c r="K66" s="177"/>
      <c r="L66" s="178"/>
      <c r="M66" s="178"/>
      <c r="N66" s="178"/>
      <c r="O66" s="177"/>
    </row>
    <row r="68" spans="1:49" ht="15.6" x14ac:dyDescent="0.3">
      <c r="A68" s="168"/>
      <c r="B68" s="173" t="s">
        <v>747</v>
      </c>
      <c r="C68" s="168"/>
      <c r="D68" s="168"/>
      <c r="E68" s="168"/>
      <c r="F68" s="168"/>
      <c r="G68" s="168"/>
    </row>
    <row r="69" spans="1:49" ht="12.75" customHeight="1" x14ac:dyDescent="0.3">
      <c r="A69" s="168"/>
      <c r="B69" s="172" t="s">
        <v>352</v>
      </c>
      <c r="C69" s="171" t="s">
        <v>353</v>
      </c>
      <c r="D69" s="171" t="s">
        <v>701</v>
      </c>
      <c r="E69" s="168"/>
      <c r="F69" s="168"/>
      <c r="G69" s="168"/>
      <c r="L69" s="164"/>
      <c r="M69" s="178"/>
      <c r="N69" s="178"/>
    </row>
    <row r="70" spans="1:49" ht="12.75" customHeight="1" x14ac:dyDescent="0.25">
      <c r="A70" s="168"/>
      <c r="B70" s="169">
        <v>62068</v>
      </c>
      <c r="C70" s="169" t="s">
        <v>354</v>
      </c>
      <c r="D70" s="169">
        <v>1</v>
      </c>
      <c r="E70" s="168"/>
      <c r="F70" s="168"/>
      <c r="G70" s="174"/>
      <c r="U70" s="174"/>
      <c r="V70" s="174"/>
      <c r="W70" s="174"/>
      <c r="X70" s="174"/>
      <c r="Y70" s="228" t="s">
        <v>397</v>
      </c>
      <c r="Z70" s="228"/>
      <c r="AA70" s="228"/>
      <c r="AB70" s="228"/>
      <c r="AC70" s="228"/>
      <c r="AD70" s="228"/>
      <c r="AE70" s="174"/>
      <c r="AF70" s="174"/>
      <c r="AG70" s="174"/>
      <c r="AH70" s="174"/>
      <c r="AI70" s="174"/>
      <c r="AJ70" s="174"/>
      <c r="AK70" s="174"/>
      <c r="AL70" s="174"/>
      <c r="AM70" s="174"/>
      <c r="AN70" s="174"/>
      <c r="AO70" s="174"/>
      <c r="AP70" s="174"/>
      <c r="AQ70" s="174"/>
      <c r="AR70" s="174"/>
      <c r="AS70" s="174"/>
      <c r="AT70" s="174"/>
      <c r="AU70" s="174"/>
      <c r="AV70" s="174"/>
      <c r="AW70" s="174"/>
    </row>
    <row r="71" spans="1:49" ht="12.75" customHeight="1" x14ac:dyDescent="0.25">
      <c r="A71" s="168"/>
      <c r="B71" s="169">
        <f t="shared" ref="B71:B111" si="1">B70+1</f>
        <v>62069</v>
      </c>
      <c r="C71" s="169" t="s">
        <v>355</v>
      </c>
      <c r="D71" s="169">
        <v>1</v>
      </c>
      <c r="E71" s="168"/>
      <c r="F71" s="168"/>
      <c r="G71" s="229" t="s">
        <v>705</v>
      </c>
      <c r="H71" s="229"/>
      <c r="I71" s="229"/>
      <c r="J71" s="229" t="s">
        <v>707</v>
      </c>
      <c r="K71" s="229"/>
      <c r="L71" s="229"/>
      <c r="M71" s="229" t="s">
        <v>709</v>
      </c>
      <c r="N71" s="229"/>
      <c r="O71" s="229"/>
      <c r="P71" s="229" t="s">
        <v>711</v>
      </c>
      <c r="Q71" s="229"/>
      <c r="R71" s="229"/>
      <c r="S71" s="229" t="s">
        <v>713</v>
      </c>
      <c r="T71" s="229"/>
      <c r="U71" s="229"/>
      <c r="V71" s="229" t="s">
        <v>715</v>
      </c>
      <c r="W71" s="229"/>
      <c r="X71" s="229"/>
      <c r="Y71" s="229" t="s">
        <v>717</v>
      </c>
      <c r="Z71" s="229"/>
      <c r="AA71" s="229"/>
      <c r="AB71" s="229" t="s">
        <v>719</v>
      </c>
      <c r="AC71" s="229"/>
      <c r="AD71" s="229"/>
      <c r="AE71" s="174"/>
      <c r="AF71" s="229" t="s">
        <v>721</v>
      </c>
      <c r="AG71" s="229"/>
      <c r="AH71" s="229"/>
      <c r="AI71" s="229" t="s">
        <v>723</v>
      </c>
      <c r="AJ71" s="229"/>
      <c r="AK71" s="229"/>
      <c r="AL71" s="229" t="s">
        <v>725</v>
      </c>
      <c r="AM71" s="229"/>
      <c r="AN71" s="229"/>
      <c r="AO71" s="229" t="s">
        <v>727</v>
      </c>
      <c r="AP71" s="229"/>
      <c r="AQ71" s="229"/>
      <c r="AR71" s="229" t="s">
        <v>729</v>
      </c>
      <c r="AS71" s="229"/>
      <c r="AT71" s="229"/>
      <c r="AU71" s="229" t="s">
        <v>731</v>
      </c>
      <c r="AV71" s="229"/>
      <c r="AW71" s="229"/>
    </row>
    <row r="72" spans="1:49" ht="12.75" customHeight="1" x14ac:dyDescent="0.25">
      <c r="A72" s="168"/>
      <c r="B72" s="169">
        <f t="shared" si="1"/>
        <v>62070</v>
      </c>
      <c r="C72" s="169" t="s">
        <v>356</v>
      </c>
      <c r="D72" s="169">
        <v>1</v>
      </c>
      <c r="E72" s="168"/>
      <c r="F72" s="168"/>
      <c r="G72" s="229"/>
      <c r="H72" s="229"/>
      <c r="I72" s="229"/>
      <c r="J72" s="229"/>
      <c r="K72" s="229"/>
      <c r="L72" s="229"/>
      <c r="M72" s="229"/>
      <c r="N72" s="229"/>
      <c r="O72" s="229"/>
      <c r="P72" s="229"/>
      <c r="Q72" s="229"/>
      <c r="R72" s="229"/>
      <c r="S72" s="229"/>
      <c r="T72" s="229"/>
      <c r="U72" s="229"/>
      <c r="V72" s="229"/>
      <c r="W72" s="229"/>
      <c r="X72" s="229"/>
      <c r="Y72" s="229"/>
      <c r="Z72" s="229"/>
      <c r="AA72" s="229"/>
      <c r="AB72" s="229"/>
      <c r="AC72" s="229"/>
      <c r="AD72" s="229"/>
      <c r="AE72" s="174"/>
      <c r="AF72" s="229"/>
      <c r="AG72" s="229"/>
      <c r="AH72" s="229"/>
      <c r="AI72" s="229"/>
      <c r="AJ72" s="229"/>
      <c r="AK72" s="229"/>
      <c r="AL72" s="229"/>
      <c r="AM72" s="229"/>
      <c r="AN72" s="229"/>
      <c r="AO72" s="229"/>
      <c r="AP72" s="229"/>
      <c r="AQ72" s="229"/>
      <c r="AR72" s="229"/>
      <c r="AS72" s="229"/>
      <c r="AT72" s="229"/>
      <c r="AU72" s="229"/>
      <c r="AV72" s="229"/>
      <c r="AW72" s="229"/>
    </row>
    <row r="73" spans="1:49" ht="12.75" customHeight="1" x14ac:dyDescent="0.25">
      <c r="A73" s="168"/>
      <c r="B73" s="169">
        <f t="shared" si="1"/>
        <v>62071</v>
      </c>
      <c r="C73" s="169" t="s">
        <v>357</v>
      </c>
      <c r="D73" s="169">
        <v>2</v>
      </c>
      <c r="E73" s="168"/>
      <c r="F73" s="168"/>
      <c r="G73" s="229"/>
      <c r="H73" s="229"/>
      <c r="I73" s="229"/>
      <c r="J73" s="229"/>
      <c r="K73" s="229"/>
      <c r="L73" s="229"/>
      <c r="M73" s="229"/>
      <c r="N73" s="229"/>
      <c r="O73" s="229"/>
      <c r="P73" s="229"/>
      <c r="Q73" s="229"/>
      <c r="R73" s="229"/>
      <c r="S73" s="229"/>
      <c r="T73" s="229"/>
      <c r="U73" s="229"/>
      <c r="V73" s="229"/>
      <c r="W73" s="229"/>
      <c r="X73" s="229"/>
      <c r="Y73" s="229"/>
      <c r="Z73" s="229"/>
      <c r="AA73" s="229"/>
      <c r="AB73" s="229"/>
      <c r="AC73" s="229"/>
      <c r="AD73" s="229"/>
      <c r="AE73" s="174"/>
      <c r="AF73" s="229"/>
      <c r="AG73" s="229"/>
      <c r="AH73" s="229"/>
      <c r="AI73" s="229"/>
      <c r="AJ73" s="229"/>
      <c r="AK73" s="229"/>
      <c r="AL73" s="229"/>
      <c r="AM73" s="229"/>
      <c r="AN73" s="229"/>
      <c r="AO73" s="229"/>
      <c r="AP73" s="229"/>
      <c r="AQ73" s="229"/>
      <c r="AR73" s="229"/>
      <c r="AS73" s="229"/>
      <c r="AT73" s="229"/>
      <c r="AU73" s="229"/>
      <c r="AV73" s="229"/>
      <c r="AW73" s="229"/>
    </row>
    <row r="74" spans="1:49" ht="12.75" customHeight="1" x14ac:dyDescent="0.25">
      <c r="A74" s="168"/>
      <c r="B74" s="169">
        <f t="shared" si="1"/>
        <v>62072</v>
      </c>
      <c r="C74" s="169" t="s">
        <v>358</v>
      </c>
      <c r="D74" s="169">
        <v>2</v>
      </c>
      <c r="E74" s="168"/>
      <c r="F74" s="168"/>
      <c r="G74" s="229"/>
      <c r="H74" s="229"/>
      <c r="I74" s="229"/>
      <c r="J74" s="229"/>
      <c r="K74" s="229"/>
      <c r="L74" s="229"/>
      <c r="M74" s="229"/>
      <c r="N74" s="229"/>
      <c r="O74" s="229"/>
      <c r="P74" s="229"/>
      <c r="Q74" s="229"/>
      <c r="R74" s="229"/>
      <c r="S74" s="229"/>
      <c r="T74" s="229"/>
      <c r="U74" s="229"/>
      <c r="V74" s="229"/>
      <c r="W74" s="229"/>
      <c r="X74" s="229"/>
      <c r="Y74" s="229"/>
      <c r="Z74" s="229"/>
      <c r="AA74" s="229"/>
      <c r="AB74" s="229"/>
      <c r="AC74" s="229"/>
      <c r="AD74" s="229"/>
      <c r="AE74" s="174"/>
      <c r="AF74" s="229"/>
      <c r="AG74" s="229"/>
      <c r="AH74" s="229"/>
      <c r="AI74" s="229"/>
      <c r="AJ74" s="229"/>
      <c r="AK74" s="229"/>
      <c r="AL74" s="229"/>
      <c r="AM74" s="229"/>
      <c r="AN74" s="229"/>
      <c r="AO74" s="229"/>
      <c r="AP74" s="229"/>
      <c r="AQ74" s="229"/>
      <c r="AR74" s="229"/>
      <c r="AS74" s="229"/>
      <c r="AT74" s="229"/>
      <c r="AU74" s="229"/>
      <c r="AV74" s="229"/>
      <c r="AW74" s="229"/>
    </row>
    <row r="75" spans="1:49" ht="12.75" customHeight="1" x14ac:dyDescent="0.25">
      <c r="A75" s="168"/>
      <c r="B75" s="169">
        <f t="shared" si="1"/>
        <v>62073</v>
      </c>
      <c r="C75" s="169" t="s">
        <v>359</v>
      </c>
      <c r="D75" s="169">
        <v>2</v>
      </c>
      <c r="E75" s="168"/>
      <c r="F75" s="168"/>
      <c r="G75" s="229"/>
      <c r="H75" s="229"/>
      <c r="I75" s="229"/>
      <c r="J75" s="229"/>
      <c r="K75" s="229"/>
      <c r="L75" s="229"/>
      <c r="M75" s="229"/>
      <c r="N75" s="229"/>
      <c r="O75" s="229"/>
      <c r="P75" s="229"/>
      <c r="Q75" s="229"/>
      <c r="R75" s="229"/>
      <c r="S75" s="229"/>
      <c r="T75" s="229"/>
      <c r="U75" s="229"/>
      <c r="V75" s="229"/>
      <c r="W75" s="229"/>
      <c r="X75" s="229"/>
      <c r="Y75" s="229"/>
      <c r="Z75" s="229"/>
      <c r="AA75" s="229"/>
      <c r="AB75" s="229"/>
      <c r="AC75" s="229"/>
      <c r="AD75" s="229"/>
      <c r="AE75" s="174"/>
      <c r="AF75" s="229"/>
      <c r="AG75" s="229"/>
      <c r="AH75" s="229"/>
      <c r="AI75" s="229"/>
      <c r="AJ75" s="229"/>
      <c r="AK75" s="229"/>
      <c r="AL75" s="229"/>
      <c r="AM75" s="229"/>
      <c r="AN75" s="229"/>
      <c r="AO75" s="229"/>
      <c r="AP75" s="229"/>
      <c r="AQ75" s="229"/>
      <c r="AR75" s="229"/>
      <c r="AS75" s="229"/>
      <c r="AT75" s="229"/>
      <c r="AU75" s="229"/>
      <c r="AV75" s="229"/>
      <c r="AW75" s="229"/>
    </row>
    <row r="76" spans="1:49" ht="12.75" customHeight="1" x14ac:dyDescent="0.25">
      <c r="A76" s="168"/>
      <c r="B76" s="169">
        <f t="shared" si="1"/>
        <v>62074</v>
      </c>
      <c r="C76" s="169" t="s">
        <v>361</v>
      </c>
      <c r="D76" s="169">
        <v>3</v>
      </c>
      <c r="E76" s="168"/>
      <c r="F76" s="168"/>
      <c r="G76" s="229"/>
      <c r="H76" s="229"/>
      <c r="I76" s="229"/>
      <c r="J76" s="229"/>
      <c r="K76" s="229"/>
      <c r="L76" s="229"/>
      <c r="M76" s="229"/>
      <c r="N76" s="229"/>
      <c r="O76" s="229"/>
      <c r="P76" s="229"/>
      <c r="Q76" s="229"/>
      <c r="R76" s="229"/>
      <c r="S76" s="229"/>
      <c r="T76" s="229"/>
      <c r="U76" s="229"/>
      <c r="V76" s="229"/>
      <c r="W76" s="229"/>
      <c r="X76" s="229"/>
      <c r="Y76" s="229"/>
      <c r="Z76" s="229"/>
      <c r="AA76" s="229"/>
      <c r="AB76" s="229"/>
      <c r="AC76" s="229"/>
      <c r="AD76" s="229"/>
      <c r="AE76" s="174"/>
      <c r="AF76" s="229"/>
      <c r="AG76" s="229"/>
      <c r="AH76" s="229"/>
      <c r="AI76" s="229"/>
      <c r="AJ76" s="229"/>
      <c r="AK76" s="229"/>
      <c r="AL76" s="229"/>
      <c r="AM76" s="229"/>
      <c r="AN76" s="229"/>
      <c r="AO76" s="229"/>
      <c r="AP76" s="229"/>
      <c r="AQ76" s="229"/>
      <c r="AR76" s="229"/>
      <c r="AS76" s="229"/>
      <c r="AT76" s="229"/>
      <c r="AU76" s="229"/>
      <c r="AV76" s="229"/>
      <c r="AW76" s="229"/>
    </row>
    <row r="77" spans="1:49" ht="12.75" customHeight="1" x14ac:dyDescent="0.25">
      <c r="A77" s="168"/>
      <c r="B77" s="169">
        <f t="shared" si="1"/>
        <v>62075</v>
      </c>
      <c r="C77" s="169" t="s">
        <v>362</v>
      </c>
      <c r="D77" s="169">
        <v>3</v>
      </c>
      <c r="E77" s="168"/>
      <c r="F77" s="168"/>
      <c r="G77" s="229"/>
      <c r="H77" s="229"/>
      <c r="I77" s="229"/>
      <c r="J77" s="229"/>
      <c r="K77" s="229"/>
      <c r="L77" s="229"/>
      <c r="M77" s="229"/>
      <c r="N77" s="229"/>
      <c r="O77" s="229"/>
      <c r="P77" s="229"/>
      <c r="Q77" s="229"/>
      <c r="R77" s="229"/>
      <c r="S77" s="229"/>
      <c r="T77" s="229"/>
      <c r="U77" s="229"/>
      <c r="V77" s="229"/>
      <c r="W77" s="229"/>
      <c r="X77" s="229"/>
      <c r="Y77" s="229"/>
      <c r="Z77" s="229"/>
      <c r="AA77" s="229"/>
      <c r="AB77" s="229"/>
      <c r="AC77" s="229"/>
      <c r="AD77" s="229"/>
      <c r="AE77" s="174"/>
      <c r="AF77" s="229"/>
      <c r="AG77" s="229"/>
      <c r="AH77" s="229"/>
      <c r="AI77" s="229"/>
      <c r="AJ77" s="229"/>
      <c r="AK77" s="229"/>
      <c r="AL77" s="229"/>
      <c r="AM77" s="229"/>
      <c r="AN77" s="229"/>
      <c r="AO77" s="229"/>
      <c r="AP77" s="229"/>
      <c r="AQ77" s="229"/>
      <c r="AR77" s="229"/>
      <c r="AS77" s="229"/>
      <c r="AT77" s="229"/>
      <c r="AU77" s="229"/>
      <c r="AV77" s="229"/>
      <c r="AW77" s="229"/>
    </row>
    <row r="78" spans="1:49" ht="12.75" customHeight="1" x14ac:dyDescent="0.25">
      <c r="A78" s="168"/>
      <c r="B78" s="169">
        <f t="shared" si="1"/>
        <v>62076</v>
      </c>
      <c r="C78" s="169" t="s">
        <v>363</v>
      </c>
      <c r="D78" s="169">
        <v>3</v>
      </c>
      <c r="E78" s="168"/>
      <c r="F78" s="168"/>
      <c r="G78" s="229"/>
      <c r="H78" s="229"/>
      <c r="I78" s="229"/>
      <c r="J78" s="229"/>
      <c r="K78" s="229"/>
      <c r="L78" s="229"/>
      <c r="M78" s="229"/>
      <c r="N78" s="229"/>
      <c r="O78" s="229"/>
      <c r="P78" s="229"/>
      <c r="Q78" s="229"/>
      <c r="R78" s="229"/>
      <c r="S78" s="229"/>
      <c r="T78" s="229"/>
      <c r="U78" s="229"/>
      <c r="V78" s="229"/>
      <c r="W78" s="229"/>
      <c r="X78" s="229"/>
      <c r="Y78" s="229"/>
      <c r="Z78" s="229"/>
      <c r="AA78" s="229"/>
      <c r="AB78" s="229"/>
      <c r="AC78" s="229"/>
      <c r="AD78" s="229"/>
      <c r="AE78" s="174"/>
      <c r="AF78" s="229"/>
      <c r="AG78" s="229"/>
      <c r="AH78" s="229"/>
      <c r="AI78" s="229"/>
      <c r="AJ78" s="229"/>
      <c r="AK78" s="229"/>
      <c r="AL78" s="229"/>
      <c r="AM78" s="229"/>
      <c r="AN78" s="229"/>
      <c r="AO78" s="229"/>
      <c r="AP78" s="229"/>
      <c r="AQ78" s="229"/>
      <c r="AR78" s="229"/>
      <c r="AS78" s="229"/>
      <c r="AT78" s="229"/>
      <c r="AU78" s="229"/>
      <c r="AV78" s="229"/>
      <c r="AW78" s="229"/>
    </row>
    <row r="79" spans="1:49" ht="12.75" customHeight="1" x14ac:dyDescent="0.25">
      <c r="A79" s="168"/>
      <c r="B79" s="169">
        <f t="shared" si="1"/>
        <v>62077</v>
      </c>
      <c r="C79" s="169" t="s">
        <v>364</v>
      </c>
      <c r="D79" s="169">
        <v>4</v>
      </c>
      <c r="E79" s="168"/>
      <c r="F79" s="168"/>
      <c r="G79" s="177"/>
      <c r="H79" s="177"/>
      <c r="I79" s="177"/>
      <c r="J79" s="177"/>
      <c r="K79" s="177"/>
      <c r="L79" s="183"/>
      <c r="M79" s="178"/>
      <c r="N79" s="178"/>
      <c r="O79" s="177"/>
    </row>
    <row r="80" spans="1:49" ht="12.75" customHeight="1" x14ac:dyDescent="0.25">
      <c r="A80" s="168"/>
      <c r="B80" s="169">
        <f t="shared" si="1"/>
        <v>62078</v>
      </c>
      <c r="C80" s="169" t="s">
        <v>365</v>
      </c>
      <c r="D80" s="169">
        <v>4</v>
      </c>
      <c r="E80" s="168"/>
      <c r="F80" s="168"/>
      <c r="G80" s="233" t="s">
        <v>360</v>
      </c>
      <c r="H80" s="233"/>
      <c r="I80" s="233"/>
      <c r="J80" s="233" t="s">
        <v>360</v>
      </c>
      <c r="K80" s="233"/>
      <c r="L80" s="233"/>
      <c r="M80" s="233" t="s">
        <v>360</v>
      </c>
      <c r="N80" s="233"/>
      <c r="O80" s="233"/>
      <c r="P80" s="233" t="s">
        <v>360</v>
      </c>
      <c r="Q80" s="233"/>
      <c r="R80" s="233"/>
      <c r="S80" s="233" t="s">
        <v>360</v>
      </c>
      <c r="T80" s="233"/>
      <c r="U80" s="233"/>
      <c r="V80" s="233" t="s">
        <v>360</v>
      </c>
      <c r="W80" s="233"/>
      <c r="X80" s="233"/>
      <c r="Y80" s="233" t="s">
        <v>360</v>
      </c>
      <c r="Z80" s="233"/>
      <c r="AA80" s="233"/>
      <c r="AB80" s="233" t="s">
        <v>360</v>
      </c>
      <c r="AC80" s="233"/>
      <c r="AD80" s="233"/>
      <c r="AF80" s="233" t="s">
        <v>360</v>
      </c>
      <c r="AG80" s="233"/>
      <c r="AH80" s="233"/>
      <c r="AI80" s="233" t="s">
        <v>360</v>
      </c>
      <c r="AJ80" s="233"/>
      <c r="AK80" s="233"/>
      <c r="AL80" s="233" t="s">
        <v>360</v>
      </c>
      <c r="AM80" s="233"/>
      <c r="AN80" s="233"/>
      <c r="AO80" s="233" t="s">
        <v>360</v>
      </c>
      <c r="AP80" s="233"/>
      <c r="AQ80" s="233"/>
      <c r="AR80" s="233" t="s">
        <v>360</v>
      </c>
      <c r="AS80" s="233"/>
      <c r="AT80" s="233"/>
      <c r="AU80" s="233" t="s">
        <v>360</v>
      </c>
      <c r="AV80" s="233"/>
      <c r="AW80" s="233"/>
    </row>
    <row r="81" spans="1:49" ht="12.75" customHeight="1" x14ac:dyDescent="0.25">
      <c r="A81" s="168"/>
      <c r="B81" s="169">
        <f t="shared" si="1"/>
        <v>62079</v>
      </c>
      <c r="C81" s="169" t="s">
        <v>366</v>
      </c>
      <c r="D81" s="169">
        <v>4</v>
      </c>
      <c r="E81" s="168"/>
      <c r="F81" s="168"/>
      <c r="G81" s="233"/>
      <c r="H81" s="233"/>
      <c r="I81" s="233"/>
      <c r="J81" s="233"/>
      <c r="K81" s="233"/>
      <c r="L81" s="233"/>
      <c r="M81" s="233"/>
      <c r="N81" s="233"/>
      <c r="O81" s="233"/>
      <c r="P81" s="233"/>
      <c r="Q81" s="233"/>
      <c r="R81" s="233"/>
      <c r="S81" s="233"/>
      <c r="T81" s="233"/>
      <c r="U81" s="233"/>
      <c r="V81" s="233"/>
      <c r="W81" s="233"/>
      <c r="X81" s="233"/>
      <c r="Y81" s="233"/>
      <c r="Z81" s="233"/>
      <c r="AA81" s="233"/>
      <c r="AB81" s="233"/>
      <c r="AC81" s="233"/>
      <c r="AD81" s="233"/>
      <c r="AF81" s="233"/>
      <c r="AG81" s="233"/>
      <c r="AH81" s="233"/>
      <c r="AI81" s="233"/>
      <c r="AJ81" s="233"/>
      <c r="AK81" s="233"/>
      <c r="AL81" s="233"/>
      <c r="AM81" s="233"/>
      <c r="AN81" s="233"/>
      <c r="AO81" s="233"/>
      <c r="AP81" s="233"/>
      <c r="AQ81" s="233"/>
      <c r="AR81" s="233"/>
      <c r="AS81" s="233"/>
      <c r="AT81" s="233"/>
      <c r="AU81" s="233"/>
      <c r="AV81" s="233"/>
      <c r="AW81" s="233"/>
    </row>
    <row r="82" spans="1:49" ht="12.75" customHeight="1" x14ac:dyDescent="0.25">
      <c r="A82" s="168"/>
      <c r="B82" s="169">
        <f t="shared" si="1"/>
        <v>62080</v>
      </c>
      <c r="C82" s="169" t="s">
        <v>367</v>
      </c>
      <c r="D82" s="169">
        <v>5</v>
      </c>
      <c r="E82" s="168"/>
      <c r="F82" s="168"/>
      <c r="G82" s="233"/>
      <c r="H82" s="233"/>
      <c r="I82" s="233"/>
      <c r="J82" s="233"/>
      <c r="K82" s="233"/>
      <c r="L82" s="233"/>
      <c r="M82" s="233"/>
      <c r="N82" s="233"/>
      <c r="O82" s="233"/>
      <c r="P82" s="233"/>
      <c r="Q82" s="233"/>
      <c r="R82" s="233"/>
      <c r="S82" s="233"/>
      <c r="T82" s="233"/>
      <c r="U82" s="233"/>
      <c r="V82" s="233"/>
      <c r="W82" s="233"/>
      <c r="X82" s="233"/>
      <c r="Y82" s="233"/>
      <c r="Z82" s="233"/>
      <c r="AA82" s="233"/>
      <c r="AB82" s="233"/>
      <c r="AC82" s="233"/>
      <c r="AD82" s="233"/>
      <c r="AF82" s="233"/>
      <c r="AG82" s="233"/>
      <c r="AH82" s="233"/>
      <c r="AI82" s="233"/>
      <c r="AJ82" s="233"/>
      <c r="AK82" s="233"/>
      <c r="AL82" s="233"/>
      <c r="AM82" s="233"/>
      <c r="AN82" s="233"/>
      <c r="AO82" s="233"/>
      <c r="AP82" s="233"/>
      <c r="AQ82" s="233"/>
      <c r="AR82" s="233"/>
      <c r="AS82" s="233"/>
      <c r="AT82" s="233"/>
      <c r="AU82" s="233"/>
      <c r="AV82" s="233"/>
      <c r="AW82" s="233"/>
    </row>
    <row r="83" spans="1:49" ht="12.75" customHeight="1" x14ac:dyDescent="0.25">
      <c r="A83" s="168"/>
      <c r="B83" s="169">
        <f t="shared" si="1"/>
        <v>62081</v>
      </c>
      <c r="C83" s="169" t="s">
        <v>368</v>
      </c>
      <c r="D83" s="169">
        <v>5</v>
      </c>
      <c r="E83" s="168"/>
      <c r="F83" s="168"/>
      <c r="G83" s="233"/>
      <c r="H83" s="233"/>
      <c r="I83" s="233"/>
      <c r="J83" s="233"/>
      <c r="K83" s="233"/>
      <c r="L83" s="233"/>
      <c r="M83" s="233"/>
      <c r="N83" s="233"/>
      <c r="O83" s="233"/>
      <c r="P83" s="233"/>
      <c r="Q83" s="233"/>
      <c r="R83" s="233"/>
      <c r="S83" s="233"/>
      <c r="T83" s="233"/>
      <c r="U83" s="233"/>
      <c r="V83" s="233"/>
      <c r="W83" s="233"/>
      <c r="X83" s="233"/>
      <c r="Y83" s="233"/>
      <c r="Z83" s="233"/>
      <c r="AA83" s="233"/>
      <c r="AB83" s="233"/>
      <c r="AC83" s="233"/>
      <c r="AD83" s="233"/>
      <c r="AF83" s="233"/>
      <c r="AG83" s="233"/>
      <c r="AH83" s="233"/>
      <c r="AI83" s="233"/>
      <c r="AJ83" s="233"/>
      <c r="AK83" s="233"/>
      <c r="AL83" s="233"/>
      <c r="AM83" s="233"/>
      <c r="AN83" s="233"/>
      <c r="AO83" s="233"/>
      <c r="AP83" s="233"/>
      <c r="AQ83" s="233"/>
      <c r="AR83" s="233"/>
      <c r="AS83" s="233"/>
      <c r="AT83" s="233"/>
      <c r="AU83" s="233"/>
      <c r="AV83" s="233"/>
      <c r="AW83" s="233"/>
    </row>
    <row r="84" spans="1:49" ht="12.75" customHeight="1" x14ac:dyDescent="0.25">
      <c r="A84" s="168"/>
      <c r="B84" s="169">
        <f t="shared" si="1"/>
        <v>62082</v>
      </c>
      <c r="C84" s="169" t="s">
        <v>369</v>
      </c>
      <c r="D84" s="169">
        <v>5</v>
      </c>
      <c r="E84" s="168"/>
      <c r="F84" s="168"/>
      <c r="G84" s="177"/>
      <c r="H84" s="177"/>
      <c r="I84" s="177"/>
      <c r="J84" s="177"/>
      <c r="K84" s="177"/>
      <c r="L84" s="183"/>
      <c r="M84" s="178"/>
      <c r="N84" s="178"/>
      <c r="O84" s="177"/>
      <c r="P84" s="177"/>
      <c r="Q84" s="177"/>
    </row>
    <row r="85" spans="1:49" ht="12.75" customHeight="1" x14ac:dyDescent="0.25">
      <c r="A85" s="168"/>
      <c r="B85" s="169">
        <f t="shared" si="1"/>
        <v>62083</v>
      </c>
      <c r="C85" s="169" t="s">
        <v>370</v>
      </c>
      <c r="D85" s="169">
        <v>6</v>
      </c>
      <c r="E85" s="168"/>
      <c r="F85" s="168"/>
      <c r="G85" s="177"/>
      <c r="H85" s="177"/>
      <c r="I85" s="177"/>
      <c r="J85" s="177"/>
      <c r="K85" s="177"/>
      <c r="L85" s="183"/>
      <c r="M85" s="178"/>
      <c r="N85" s="178"/>
      <c r="O85" s="177"/>
      <c r="P85" s="177"/>
      <c r="Q85" s="177"/>
    </row>
    <row r="86" spans="1:49" ht="12.75" customHeight="1" x14ac:dyDescent="0.25">
      <c r="A86" s="168"/>
      <c r="B86" s="169">
        <f t="shared" si="1"/>
        <v>62084</v>
      </c>
      <c r="C86" s="169" t="s">
        <v>371</v>
      </c>
      <c r="D86" s="169">
        <v>6</v>
      </c>
      <c r="E86" s="168"/>
      <c r="F86" s="168"/>
      <c r="G86" s="177"/>
      <c r="H86" s="177"/>
      <c r="I86" s="177"/>
      <c r="J86" s="177"/>
      <c r="K86" s="177"/>
      <c r="L86" s="183"/>
      <c r="M86" s="178"/>
      <c r="N86" s="178"/>
      <c r="O86" s="177"/>
      <c r="P86" s="177"/>
      <c r="Q86" s="177"/>
    </row>
    <row r="87" spans="1:49" ht="12.75" customHeight="1" x14ac:dyDescent="0.25">
      <c r="A87" s="168"/>
      <c r="B87" s="169">
        <f t="shared" si="1"/>
        <v>62085</v>
      </c>
      <c r="C87" s="169" t="s">
        <v>372</v>
      </c>
      <c r="D87" s="169">
        <v>6</v>
      </c>
      <c r="E87" s="168"/>
      <c r="F87" s="168"/>
      <c r="G87" s="177"/>
      <c r="H87" s="177"/>
      <c r="I87" s="177"/>
      <c r="J87" s="177"/>
      <c r="K87" s="177"/>
      <c r="L87" s="183"/>
      <c r="M87" s="178"/>
      <c r="N87" s="178"/>
      <c r="O87" s="177"/>
      <c r="P87" s="177"/>
      <c r="Q87" s="177"/>
    </row>
    <row r="88" spans="1:49" ht="12.75" customHeight="1" x14ac:dyDescent="0.25">
      <c r="A88" s="168"/>
      <c r="B88" s="169">
        <f t="shared" si="1"/>
        <v>62086</v>
      </c>
      <c r="C88" s="169" t="s">
        <v>373</v>
      </c>
      <c r="D88" s="169">
        <v>7</v>
      </c>
      <c r="E88" s="168"/>
      <c r="F88" s="168"/>
      <c r="G88" s="177"/>
      <c r="H88" s="177"/>
      <c r="I88" s="177"/>
      <c r="J88" s="177"/>
      <c r="K88" s="177"/>
      <c r="L88" s="183"/>
      <c r="M88" s="178"/>
      <c r="N88" s="178"/>
      <c r="O88" s="177"/>
      <c r="P88" s="177"/>
      <c r="Q88" s="177"/>
    </row>
    <row r="89" spans="1:49" ht="12.75" customHeight="1" x14ac:dyDescent="0.25">
      <c r="A89" s="168"/>
      <c r="B89" s="169">
        <f t="shared" si="1"/>
        <v>62087</v>
      </c>
      <c r="C89" s="169" t="s">
        <v>374</v>
      </c>
      <c r="D89" s="169">
        <v>7</v>
      </c>
      <c r="E89" s="168"/>
      <c r="F89" s="168"/>
    </row>
    <row r="90" spans="1:49" ht="12.75" customHeight="1" x14ac:dyDescent="0.25">
      <c r="A90" s="168"/>
      <c r="B90" s="169">
        <f t="shared" si="1"/>
        <v>62088</v>
      </c>
      <c r="C90" s="169" t="s">
        <v>375</v>
      </c>
      <c r="D90" s="169">
        <v>7</v>
      </c>
      <c r="E90" s="168"/>
      <c r="F90" s="168"/>
    </row>
    <row r="91" spans="1:49" ht="12.75" customHeight="1" x14ac:dyDescent="0.25">
      <c r="A91" s="168"/>
      <c r="B91" s="169">
        <f t="shared" si="1"/>
        <v>62089</v>
      </c>
      <c r="C91" s="169" t="s">
        <v>376</v>
      </c>
      <c r="D91" s="169">
        <v>8</v>
      </c>
      <c r="E91" s="168"/>
      <c r="F91" s="168"/>
    </row>
    <row r="92" spans="1:49" ht="12.75" customHeight="1" x14ac:dyDescent="0.25">
      <c r="A92" s="168"/>
      <c r="B92" s="169">
        <f t="shared" si="1"/>
        <v>62090</v>
      </c>
      <c r="C92" s="169" t="s">
        <v>377</v>
      </c>
      <c r="D92" s="169">
        <v>8</v>
      </c>
      <c r="E92" s="168"/>
      <c r="F92" s="168"/>
    </row>
    <row r="93" spans="1:49" ht="12.75" customHeight="1" x14ac:dyDescent="0.25">
      <c r="A93" s="168"/>
      <c r="B93" s="169">
        <f t="shared" si="1"/>
        <v>62091</v>
      </c>
      <c r="C93" s="169" t="s">
        <v>378</v>
      </c>
      <c r="D93" s="169">
        <v>8</v>
      </c>
      <c r="E93" s="168"/>
      <c r="F93" s="168"/>
    </row>
    <row r="94" spans="1:49" ht="12.75" customHeight="1" x14ac:dyDescent="0.25">
      <c r="A94" s="168"/>
      <c r="B94" s="169">
        <f t="shared" si="1"/>
        <v>62092</v>
      </c>
      <c r="C94" s="169" t="s">
        <v>379</v>
      </c>
      <c r="D94" s="169">
        <v>9</v>
      </c>
      <c r="E94" s="168"/>
      <c r="F94" s="168"/>
    </row>
    <row r="95" spans="1:49" ht="12.75" customHeight="1" x14ac:dyDescent="0.25">
      <c r="A95" s="168"/>
      <c r="B95" s="169">
        <f t="shared" si="1"/>
        <v>62093</v>
      </c>
      <c r="C95" s="169" t="s">
        <v>380</v>
      </c>
      <c r="D95" s="169">
        <v>9</v>
      </c>
      <c r="E95" s="168"/>
      <c r="F95" s="168"/>
    </row>
    <row r="96" spans="1:49" ht="12.75" customHeight="1" x14ac:dyDescent="0.25">
      <c r="A96" s="168"/>
      <c r="B96" s="169">
        <f t="shared" si="1"/>
        <v>62094</v>
      </c>
      <c r="C96" s="169" t="s">
        <v>381</v>
      </c>
      <c r="D96" s="169">
        <v>9</v>
      </c>
      <c r="E96" s="168"/>
      <c r="F96" s="168"/>
    </row>
    <row r="97" spans="1:14" ht="12.75" customHeight="1" x14ac:dyDescent="0.25">
      <c r="A97" s="168"/>
      <c r="B97" s="169">
        <f t="shared" si="1"/>
        <v>62095</v>
      </c>
      <c r="C97" s="169" t="s">
        <v>382</v>
      </c>
      <c r="D97" s="169">
        <v>10</v>
      </c>
      <c r="E97" s="168"/>
      <c r="F97" s="168"/>
    </row>
    <row r="98" spans="1:14" ht="12.75" customHeight="1" x14ac:dyDescent="0.25">
      <c r="A98" s="168"/>
      <c r="B98" s="169">
        <f t="shared" si="1"/>
        <v>62096</v>
      </c>
      <c r="C98" s="169" t="s">
        <v>383</v>
      </c>
      <c r="D98" s="169">
        <v>10</v>
      </c>
      <c r="E98" s="168"/>
      <c r="F98" s="168"/>
    </row>
    <row r="99" spans="1:14" ht="12.75" customHeight="1" x14ac:dyDescent="0.25">
      <c r="A99" s="168"/>
      <c r="B99" s="169">
        <f t="shared" si="1"/>
        <v>62097</v>
      </c>
      <c r="C99" s="169" t="s">
        <v>384</v>
      </c>
      <c r="D99" s="169">
        <v>10</v>
      </c>
      <c r="E99" s="168"/>
      <c r="F99" s="168"/>
      <c r="G99" s="177"/>
      <c r="H99" s="177"/>
      <c r="I99" s="177"/>
      <c r="J99" s="177"/>
      <c r="K99" s="177"/>
      <c r="L99" s="183"/>
      <c r="M99" s="178"/>
      <c r="N99" s="178"/>
    </row>
    <row r="100" spans="1:14" ht="12.75" customHeight="1" x14ac:dyDescent="0.25">
      <c r="A100" s="168"/>
      <c r="B100" s="169">
        <f t="shared" si="1"/>
        <v>62098</v>
      </c>
      <c r="C100" s="169" t="s">
        <v>385</v>
      </c>
      <c r="D100" s="169">
        <v>11</v>
      </c>
      <c r="E100" s="168"/>
      <c r="F100" s="168"/>
    </row>
    <row r="101" spans="1:14" ht="12.75" customHeight="1" x14ac:dyDescent="0.25">
      <c r="A101" s="168"/>
      <c r="B101" s="169">
        <f t="shared" si="1"/>
        <v>62099</v>
      </c>
      <c r="C101" s="169" t="s">
        <v>386</v>
      </c>
      <c r="D101" s="169">
        <v>11</v>
      </c>
      <c r="E101" s="168"/>
      <c r="F101" s="168"/>
    </row>
    <row r="102" spans="1:14" ht="12.75" customHeight="1" x14ac:dyDescent="0.25">
      <c r="A102" s="168"/>
      <c r="B102" s="169">
        <f t="shared" si="1"/>
        <v>62100</v>
      </c>
      <c r="C102" s="169" t="s">
        <v>387</v>
      </c>
      <c r="D102" s="169">
        <v>11</v>
      </c>
      <c r="E102" s="168"/>
      <c r="F102" s="168"/>
    </row>
    <row r="103" spans="1:14" ht="12.75" customHeight="1" x14ac:dyDescent="0.25">
      <c r="A103" s="168"/>
      <c r="B103" s="169">
        <f t="shared" si="1"/>
        <v>62101</v>
      </c>
      <c r="C103" s="169" t="s">
        <v>388</v>
      </c>
      <c r="D103" s="169">
        <v>12</v>
      </c>
      <c r="E103" s="168"/>
      <c r="F103" s="168"/>
    </row>
    <row r="104" spans="1:14" ht="12.75" customHeight="1" x14ac:dyDescent="0.25">
      <c r="A104" s="168"/>
      <c r="B104" s="169">
        <f t="shared" si="1"/>
        <v>62102</v>
      </c>
      <c r="C104" s="169" t="s">
        <v>389</v>
      </c>
      <c r="D104" s="169">
        <v>12</v>
      </c>
      <c r="E104" s="168"/>
      <c r="F104" s="168"/>
    </row>
    <row r="105" spans="1:14" ht="12.75" customHeight="1" x14ac:dyDescent="0.25">
      <c r="A105" s="168"/>
      <c r="B105" s="169">
        <f t="shared" si="1"/>
        <v>62103</v>
      </c>
      <c r="C105" s="169" t="s">
        <v>390</v>
      </c>
      <c r="D105" s="169">
        <v>12</v>
      </c>
      <c r="E105" s="168"/>
      <c r="F105" s="168"/>
    </row>
    <row r="106" spans="1:14" ht="12.75" customHeight="1" x14ac:dyDescent="0.25">
      <c r="A106" s="168"/>
      <c r="B106" s="169">
        <f t="shared" si="1"/>
        <v>62104</v>
      </c>
      <c r="C106" s="169" t="s">
        <v>391</v>
      </c>
      <c r="D106" s="169">
        <v>13</v>
      </c>
      <c r="E106" s="168"/>
      <c r="F106" s="168"/>
    </row>
    <row r="107" spans="1:14" ht="12.75" customHeight="1" x14ac:dyDescent="0.25">
      <c r="A107" s="168"/>
      <c r="B107" s="169">
        <f t="shared" si="1"/>
        <v>62105</v>
      </c>
      <c r="C107" s="169" t="s">
        <v>392</v>
      </c>
      <c r="D107" s="169">
        <v>13</v>
      </c>
      <c r="E107" s="168"/>
      <c r="F107" s="168"/>
    </row>
    <row r="108" spans="1:14" ht="12.75" customHeight="1" x14ac:dyDescent="0.25">
      <c r="A108" s="168"/>
      <c r="B108" s="169">
        <f t="shared" si="1"/>
        <v>62106</v>
      </c>
      <c r="C108" s="169" t="s">
        <v>393</v>
      </c>
      <c r="D108" s="169">
        <v>13</v>
      </c>
      <c r="E108" s="168"/>
      <c r="F108" s="168"/>
    </row>
    <row r="109" spans="1:14" ht="12.75" customHeight="1" x14ac:dyDescent="0.25">
      <c r="A109" s="168"/>
      <c r="B109" s="169">
        <f t="shared" si="1"/>
        <v>62107</v>
      </c>
      <c r="C109" s="169" t="s">
        <v>394</v>
      </c>
      <c r="D109" s="169">
        <v>14</v>
      </c>
      <c r="E109" s="168"/>
      <c r="F109" s="168"/>
    </row>
    <row r="110" spans="1:14" ht="12.75" customHeight="1" x14ac:dyDescent="0.25">
      <c r="A110" s="168"/>
      <c r="B110" s="169">
        <f t="shared" si="1"/>
        <v>62108</v>
      </c>
      <c r="C110" s="169" t="s">
        <v>395</v>
      </c>
      <c r="D110" s="169">
        <v>14</v>
      </c>
      <c r="E110" s="168"/>
      <c r="F110" s="168"/>
    </row>
    <row r="111" spans="1:14" ht="12.75" customHeight="1" x14ac:dyDescent="0.25">
      <c r="A111" s="168"/>
      <c r="B111" s="169">
        <f t="shared" si="1"/>
        <v>62109</v>
      </c>
      <c r="C111" s="169" t="s">
        <v>396</v>
      </c>
      <c r="D111" s="169">
        <v>14</v>
      </c>
      <c r="E111" s="168"/>
      <c r="F111" s="168"/>
    </row>
    <row r="112" spans="1:14" ht="12.75" customHeight="1" x14ac:dyDescent="0.25">
      <c r="A112" s="168"/>
      <c r="B112" s="170"/>
      <c r="C112" s="170"/>
      <c r="D112" s="170"/>
      <c r="E112" s="168"/>
      <c r="F112" s="168"/>
    </row>
    <row r="113" spans="1:49" ht="12.75" customHeight="1" x14ac:dyDescent="0.25">
      <c r="A113" s="168"/>
      <c r="B113" s="170"/>
      <c r="C113" s="170"/>
      <c r="D113" s="170"/>
      <c r="E113" s="168"/>
      <c r="F113" s="168"/>
    </row>
    <row r="114" spans="1:49" ht="12.75" customHeight="1" x14ac:dyDescent="0.25">
      <c r="A114" s="168"/>
      <c r="B114" s="170"/>
      <c r="C114" s="170"/>
      <c r="D114" s="170"/>
      <c r="E114" s="168"/>
      <c r="F114" s="168"/>
    </row>
    <row r="115" spans="1:49" ht="12.75" customHeight="1" x14ac:dyDescent="0.25">
      <c r="A115" s="168"/>
      <c r="B115" s="170"/>
      <c r="C115" s="170"/>
      <c r="D115" s="170"/>
      <c r="E115" s="168"/>
      <c r="F115" s="168"/>
    </row>
    <row r="116" spans="1:49" ht="12.75" customHeight="1" x14ac:dyDescent="0.25">
      <c r="A116" s="168"/>
      <c r="B116" s="168"/>
      <c r="C116" s="168"/>
      <c r="D116" s="168"/>
      <c r="E116" s="168"/>
      <c r="F116" s="168"/>
    </row>
    <row r="117" spans="1:49" ht="12.75" customHeight="1" x14ac:dyDescent="0.25">
      <c r="A117" s="168"/>
      <c r="B117" s="168"/>
      <c r="C117" s="168"/>
      <c r="D117" s="168"/>
      <c r="E117" s="168"/>
      <c r="F117" s="168"/>
    </row>
    <row r="118" spans="1:49" ht="12.75" customHeight="1" x14ac:dyDescent="0.25">
      <c r="A118" s="168"/>
      <c r="B118" s="168"/>
      <c r="C118" s="168"/>
      <c r="D118" s="168"/>
      <c r="E118" s="168"/>
      <c r="F118" s="168"/>
    </row>
    <row r="119" spans="1:49" ht="12.75" customHeight="1" x14ac:dyDescent="0.25">
      <c r="A119" s="168"/>
      <c r="B119" s="168"/>
      <c r="C119" s="168"/>
      <c r="D119" s="168"/>
      <c r="E119" s="168"/>
      <c r="F119" s="168"/>
      <c r="G119" s="177"/>
      <c r="H119" s="177"/>
      <c r="I119" s="177"/>
      <c r="J119" s="177"/>
      <c r="K119" s="177"/>
      <c r="L119" s="178"/>
      <c r="M119" s="178"/>
      <c r="N119" s="178"/>
    </row>
    <row r="120" spans="1:49" ht="12.75" customHeight="1" x14ac:dyDescent="0.25">
      <c r="A120" s="168"/>
      <c r="B120" s="168"/>
      <c r="C120" s="168"/>
      <c r="D120" s="168"/>
      <c r="E120" s="168"/>
      <c r="F120" s="168"/>
      <c r="G120" s="168"/>
    </row>
    <row r="121" spans="1:49" ht="12.75" customHeight="1" x14ac:dyDescent="0.25">
      <c r="A121" s="168"/>
      <c r="B121" s="168"/>
      <c r="C121" s="168"/>
      <c r="D121" s="168"/>
      <c r="E121" s="168"/>
      <c r="F121" s="177"/>
      <c r="G121" s="177"/>
      <c r="H121" s="177"/>
      <c r="I121" s="177"/>
      <c r="J121" s="177"/>
      <c r="K121" s="177"/>
      <c r="L121" s="178"/>
      <c r="M121" s="178"/>
      <c r="N121" s="178"/>
      <c r="O121" s="177"/>
      <c r="P121" s="177"/>
      <c r="Q121" s="177"/>
      <c r="R121" s="177"/>
      <c r="S121" s="177"/>
      <c r="T121" s="177"/>
      <c r="U121" s="177"/>
    </row>
    <row r="122" spans="1:49" ht="12.75" customHeight="1" x14ac:dyDescent="0.3">
      <c r="B122" s="141" t="s">
        <v>748</v>
      </c>
      <c r="F122" s="177"/>
      <c r="G122" s="177"/>
      <c r="H122" s="177"/>
      <c r="I122" s="177"/>
      <c r="J122" s="177"/>
      <c r="K122" s="177"/>
      <c r="L122" s="178"/>
      <c r="M122" s="178"/>
      <c r="N122" s="178"/>
      <c r="O122" s="177"/>
      <c r="P122" s="177"/>
      <c r="Q122" s="177"/>
      <c r="R122" s="177"/>
      <c r="S122" s="177"/>
      <c r="T122" s="177"/>
      <c r="U122" s="177"/>
    </row>
    <row r="123" spans="1:49" ht="15.6" x14ac:dyDescent="0.3">
      <c r="B123" s="140" t="s">
        <v>352</v>
      </c>
      <c r="C123" s="139" t="s">
        <v>353</v>
      </c>
      <c r="D123" s="139" t="s">
        <v>701</v>
      </c>
      <c r="F123" s="177"/>
      <c r="G123" s="177"/>
      <c r="H123" s="177"/>
      <c r="I123" s="177"/>
      <c r="J123" s="177"/>
      <c r="K123" s="177"/>
      <c r="L123" s="164"/>
      <c r="M123" s="178"/>
      <c r="N123" s="178"/>
      <c r="O123" s="177"/>
      <c r="P123" s="177"/>
      <c r="Q123" s="177"/>
      <c r="R123" s="177"/>
      <c r="S123" s="177"/>
      <c r="T123" s="177"/>
      <c r="U123" s="177"/>
    </row>
    <row r="124" spans="1:49" ht="12.75" customHeight="1" x14ac:dyDescent="0.25">
      <c r="B124" s="138">
        <v>62068</v>
      </c>
      <c r="C124" s="138" t="s">
        <v>354</v>
      </c>
      <c r="D124" s="138">
        <v>1</v>
      </c>
      <c r="F124" s="177"/>
      <c r="G124" s="174"/>
      <c r="U124" s="174"/>
      <c r="V124" s="174"/>
      <c r="W124" s="174"/>
      <c r="X124" s="174"/>
      <c r="Y124" s="228" t="s">
        <v>397</v>
      </c>
      <c r="Z124" s="228"/>
      <c r="AA124" s="228"/>
      <c r="AB124" s="228"/>
      <c r="AC124" s="228"/>
      <c r="AD124" s="228"/>
      <c r="AE124" s="174"/>
      <c r="AF124" s="174"/>
      <c r="AG124" s="174"/>
      <c r="AH124" s="174"/>
      <c r="AI124" s="174"/>
      <c r="AJ124" s="174"/>
      <c r="AK124" s="174"/>
      <c r="AL124" s="174"/>
      <c r="AM124" s="174"/>
      <c r="AN124" s="174"/>
      <c r="AO124" s="174"/>
      <c r="AP124" s="174"/>
      <c r="AQ124" s="174"/>
      <c r="AR124" s="174"/>
      <c r="AS124" s="174"/>
      <c r="AT124" s="174"/>
      <c r="AU124" s="174"/>
      <c r="AV124" s="174"/>
      <c r="AW124" s="174"/>
    </row>
    <row r="125" spans="1:49" ht="12.75" customHeight="1" x14ac:dyDescent="0.25">
      <c r="B125" s="138">
        <f t="shared" ref="B125:B165" si="2">B124+1</f>
        <v>62069</v>
      </c>
      <c r="C125" s="138" t="s">
        <v>355</v>
      </c>
      <c r="D125" s="138">
        <v>1</v>
      </c>
      <c r="F125" s="177"/>
      <c r="G125" s="229" t="s">
        <v>705</v>
      </c>
      <c r="H125" s="229"/>
      <c r="I125" s="229" t="s">
        <v>707</v>
      </c>
      <c r="J125" s="229"/>
      <c r="K125" s="229" t="s">
        <v>709</v>
      </c>
      <c r="L125" s="229"/>
      <c r="M125" s="229" t="s">
        <v>711</v>
      </c>
      <c r="N125" s="229"/>
      <c r="O125" s="229" t="s">
        <v>713</v>
      </c>
      <c r="P125" s="229"/>
      <c r="Q125" s="229" t="s">
        <v>715</v>
      </c>
      <c r="R125" s="229"/>
      <c r="S125" s="229" t="s">
        <v>717</v>
      </c>
      <c r="T125" s="229"/>
      <c r="U125" s="229" t="s">
        <v>719</v>
      </c>
      <c r="V125" s="229"/>
      <c r="W125" s="229" t="s">
        <v>721</v>
      </c>
      <c r="X125" s="229"/>
      <c r="Y125" s="229" t="s">
        <v>723</v>
      </c>
      <c r="Z125" s="229"/>
      <c r="AA125" s="229" t="s">
        <v>725</v>
      </c>
      <c r="AB125" s="229"/>
      <c r="AC125" s="229" t="s">
        <v>727</v>
      </c>
      <c r="AD125" s="229"/>
      <c r="AE125" s="174"/>
      <c r="AF125" s="229" t="s">
        <v>729</v>
      </c>
      <c r="AG125" s="229"/>
      <c r="AH125" s="229" t="s">
        <v>731</v>
      </c>
      <c r="AI125" s="229"/>
      <c r="AJ125" s="229" t="s">
        <v>733</v>
      </c>
      <c r="AK125" s="229"/>
      <c r="AL125" s="229" t="s">
        <v>735</v>
      </c>
      <c r="AM125" s="229"/>
      <c r="AN125" s="229" t="s">
        <v>737</v>
      </c>
      <c r="AO125" s="229"/>
      <c r="AP125" s="229" t="s">
        <v>739</v>
      </c>
      <c r="AQ125" s="229"/>
      <c r="AR125" s="229" t="s">
        <v>741</v>
      </c>
      <c r="AS125" s="229"/>
      <c r="AT125" s="229" t="s">
        <v>743</v>
      </c>
      <c r="AU125" s="229"/>
      <c r="AV125" s="229" t="s">
        <v>745</v>
      </c>
      <c r="AW125" s="229"/>
    </row>
    <row r="126" spans="1:49" ht="12.75" customHeight="1" x14ac:dyDescent="0.25">
      <c r="B126" s="138">
        <f t="shared" si="2"/>
        <v>62070</v>
      </c>
      <c r="C126" s="138" t="s">
        <v>356</v>
      </c>
      <c r="D126" s="138">
        <v>2</v>
      </c>
      <c r="F126" s="177"/>
      <c r="G126" s="229"/>
      <c r="H126" s="229"/>
      <c r="I126" s="229"/>
      <c r="J126" s="229"/>
      <c r="K126" s="229"/>
      <c r="L126" s="229"/>
      <c r="M126" s="229"/>
      <c r="N126" s="229"/>
      <c r="O126" s="229"/>
      <c r="P126" s="229"/>
      <c r="Q126" s="229"/>
      <c r="R126" s="229"/>
      <c r="S126" s="229"/>
      <c r="T126" s="229"/>
      <c r="U126" s="229"/>
      <c r="V126" s="229"/>
      <c r="W126" s="229"/>
      <c r="X126" s="229"/>
      <c r="Y126" s="229"/>
      <c r="Z126" s="229"/>
      <c r="AA126" s="229"/>
      <c r="AB126" s="229"/>
      <c r="AC126" s="229"/>
      <c r="AD126" s="229"/>
      <c r="AE126" s="174"/>
      <c r="AF126" s="229"/>
      <c r="AG126" s="229"/>
      <c r="AH126" s="229"/>
      <c r="AI126" s="229"/>
      <c r="AJ126" s="229"/>
      <c r="AK126" s="229"/>
      <c r="AL126" s="229"/>
      <c r="AM126" s="229"/>
      <c r="AN126" s="229"/>
      <c r="AO126" s="229"/>
      <c r="AP126" s="229"/>
      <c r="AQ126" s="229"/>
      <c r="AR126" s="229"/>
      <c r="AS126" s="229"/>
      <c r="AT126" s="229"/>
      <c r="AU126" s="229"/>
      <c r="AV126" s="229"/>
      <c r="AW126" s="229"/>
    </row>
    <row r="127" spans="1:49" ht="12.75" customHeight="1" x14ac:dyDescent="0.25">
      <c r="B127" s="138">
        <f t="shared" si="2"/>
        <v>62071</v>
      </c>
      <c r="C127" s="138" t="s">
        <v>357</v>
      </c>
      <c r="D127" s="138">
        <v>2</v>
      </c>
      <c r="F127" s="177"/>
      <c r="G127" s="229"/>
      <c r="H127" s="229"/>
      <c r="I127" s="229"/>
      <c r="J127" s="229"/>
      <c r="K127" s="229"/>
      <c r="L127" s="229"/>
      <c r="M127" s="229"/>
      <c r="N127" s="229"/>
      <c r="O127" s="229"/>
      <c r="P127" s="229"/>
      <c r="Q127" s="229"/>
      <c r="R127" s="229"/>
      <c r="S127" s="229"/>
      <c r="T127" s="229"/>
      <c r="U127" s="229"/>
      <c r="V127" s="229"/>
      <c r="W127" s="229"/>
      <c r="X127" s="229"/>
      <c r="Y127" s="229"/>
      <c r="Z127" s="229"/>
      <c r="AA127" s="229"/>
      <c r="AB127" s="229"/>
      <c r="AC127" s="229"/>
      <c r="AD127" s="229"/>
      <c r="AE127" s="174"/>
      <c r="AF127" s="229"/>
      <c r="AG127" s="229"/>
      <c r="AH127" s="229"/>
      <c r="AI127" s="229"/>
      <c r="AJ127" s="229"/>
      <c r="AK127" s="229"/>
      <c r="AL127" s="229"/>
      <c r="AM127" s="229"/>
      <c r="AN127" s="229"/>
      <c r="AO127" s="229"/>
      <c r="AP127" s="229"/>
      <c r="AQ127" s="229"/>
      <c r="AR127" s="229"/>
      <c r="AS127" s="229"/>
      <c r="AT127" s="229"/>
      <c r="AU127" s="229"/>
      <c r="AV127" s="229"/>
      <c r="AW127" s="229"/>
    </row>
    <row r="128" spans="1:49" ht="12.75" customHeight="1" x14ac:dyDescent="0.25">
      <c r="B128" s="138">
        <f t="shared" si="2"/>
        <v>62072</v>
      </c>
      <c r="C128" s="138" t="s">
        <v>358</v>
      </c>
      <c r="D128" s="138">
        <v>3</v>
      </c>
      <c r="F128" s="177"/>
      <c r="G128" s="229"/>
      <c r="H128" s="229"/>
      <c r="I128" s="229"/>
      <c r="J128" s="229"/>
      <c r="K128" s="229"/>
      <c r="L128" s="229"/>
      <c r="M128" s="229"/>
      <c r="N128" s="229"/>
      <c r="O128" s="229"/>
      <c r="P128" s="229"/>
      <c r="Q128" s="229"/>
      <c r="R128" s="229"/>
      <c r="S128" s="229"/>
      <c r="T128" s="229"/>
      <c r="U128" s="229"/>
      <c r="V128" s="229"/>
      <c r="W128" s="229"/>
      <c r="X128" s="229"/>
      <c r="Y128" s="229"/>
      <c r="Z128" s="229"/>
      <c r="AA128" s="229"/>
      <c r="AB128" s="229"/>
      <c r="AC128" s="229"/>
      <c r="AD128" s="229"/>
      <c r="AE128" s="174"/>
      <c r="AF128" s="229"/>
      <c r="AG128" s="229"/>
      <c r="AH128" s="229"/>
      <c r="AI128" s="229"/>
      <c r="AJ128" s="229"/>
      <c r="AK128" s="229"/>
      <c r="AL128" s="229"/>
      <c r="AM128" s="229"/>
      <c r="AN128" s="229"/>
      <c r="AO128" s="229"/>
      <c r="AP128" s="229"/>
      <c r="AQ128" s="229"/>
      <c r="AR128" s="229"/>
      <c r="AS128" s="229"/>
      <c r="AT128" s="229"/>
      <c r="AU128" s="229"/>
      <c r="AV128" s="229"/>
      <c r="AW128" s="229"/>
    </row>
    <row r="129" spans="2:49" ht="12.75" customHeight="1" x14ac:dyDescent="0.25">
      <c r="B129" s="138">
        <f t="shared" si="2"/>
        <v>62073</v>
      </c>
      <c r="C129" s="138" t="s">
        <v>359</v>
      </c>
      <c r="D129" s="138">
        <v>3</v>
      </c>
      <c r="F129" s="177"/>
      <c r="G129" s="229"/>
      <c r="H129" s="229"/>
      <c r="I129" s="229"/>
      <c r="J129" s="229"/>
      <c r="K129" s="229"/>
      <c r="L129" s="229"/>
      <c r="M129" s="229"/>
      <c r="N129" s="229"/>
      <c r="O129" s="229"/>
      <c r="P129" s="229"/>
      <c r="Q129" s="229"/>
      <c r="R129" s="229"/>
      <c r="S129" s="229"/>
      <c r="T129" s="229"/>
      <c r="U129" s="229"/>
      <c r="V129" s="229"/>
      <c r="W129" s="229"/>
      <c r="X129" s="229"/>
      <c r="Y129" s="229"/>
      <c r="Z129" s="229"/>
      <c r="AA129" s="229"/>
      <c r="AB129" s="229"/>
      <c r="AC129" s="229"/>
      <c r="AD129" s="229"/>
      <c r="AE129" s="174"/>
      <c r="AF129" s="229"/>
      <c r="AG129" s="229"/>
      <c r="AH129" s="229"/>
      <c r="AI129" s="229"/>
      <c r="AJ129" s="229"/>
      <c r="AK129" s="229"/>
      <c r="AL129" s="229"/>
      <c r="AM129" s="229"/>
      <c r="AN129" s="229"/>
      <c r="AO129" s="229"/>
      <c r="AP129" s="229"/>
      <c r="AQ129" s="229"/>
      <c r="AR129" s="229"/>
      <c r="AS129" s="229"/>
      <c r="AT129" s="229"/>
      <c r="AU129" s="229"/>
      <c r="AV129" s="229"/>
      <c r="AW129" s="229"/>
    </row>
    <row r="130" spans="2:49" ht="12.75" customHeight="1" x14ac:dyDescent="0.25">
      <c r="B130" s="138">
        <f t="shared" si="2"/>
        <v>62074</v>
      </c>
      <c r="C130" s="138" t="s">
        <v>361</v>
      </c>
      <c r="D130" s="138">
        <v>4</v>
      </c>
      <c r="F130" s="177"/>
      <c r="G130" s="229"/>
      <c r="H130" s="229"/>
      <c r="I130" s="229"/>
      <c r="J130" s="229"/>
      <c r="K130" s="229"/>
      <c r="L130" s="229"/>
      <c r="M130" s="229"/>
      <c r="N130" s="229"/>
      <c r="O130" s="229"/>
      <c r="P130" s="229"/>
      <c r="Q130" s="229"/>
      <c r="R130" s="229"/>
      <c r="S130" s="229"/>
      <c r="T130" s="229"/>
      <c r="U130" s="229"/>
      <c r="V130" s="229"/>
      <c r="W130" s="229"/>
      <c r="X130" s="229"/>
      <c r="Y130" s="229"/>
      <c r="Z130" s="229"/>
      <c r="AA130" s="229"/>
      <c r="AB130" s="229"/>
      <c r="AC130" s="229"/>
      <c r="AD130" s="229"/>
      <c r="AE130" s="174"/>
      <c r="AF130" s="229"/>
      <c r="AG130" s="229"/>
      <c r="AH130" s="229"/>
      <c r="AI130" s="229"/>
      <c r="AJ130" s="229"/>
      <c r="AK130" s="229"/>
      <c r="AL130" s="229"/>
      <c r="AM130" s="229"/>
      <c r="AN130" s="229"/>
      <c r="AO130" s="229"/>
      <c r="AP130" s="229"/>
      <c r="AQ130" s="229"/>
      <c r="AR130" s="229"/>
      <c r="AS130" s="229"/>
      <c r="AT130" s="229"/>
      <c r="AU130" s="229"/>
      <c r="AV130" s="229"/>
      <c r="AW130" s="229"/>
    </row>
    <row r="131" spans="2:49" ht="12.75" customHeight="1" x14ac:dyDescent="0.25">
      <c r="B131" s="138">
        <f t="shared" si="2"/>
        <v>62075</v>
      </c>
      <c r="C131" s="138" t="s">
        <v>362</v>
      </c>
      <c r="D131" s="138">
        <v>4</v>
      </c>
      <c r="F131" s="177"/>
      <c r="G131" s="229"/>
      <c r="H131" s="229"/>
      <c r="I131" s="229"/>
      <c r="J131" s="229"/>
      <c r="K131" s="229"/>
      <c r="L131" s="229"/>
      <c r="M131" s="229"/>
      <c r="N131" s="229"/>
      <c r="O131" s="229"/>
      <c r="P131" s="229"/>
      <c r="Q131" s="229"/>
      <c r="R131" s="229"/>
      <c r="S131" s="229"/>
      <c r="T131" s="229"/>
      <c r="U131" s="229"/>
      <c r="V131" s="229"/>
      <c r="W131" s="229"/>
      <c r="X131" s="229"/>
      <c r="Y131" s="229"/>
      <c r="Z131" s="229"/>
      <c r="AA131" s="229"/>
      <c r="AB131" s="229"/>
      <c r="AC131" s="229"/>
      <c r="AD131" s="229"/>
      <c r="AE131" s="174"/>
      <c r="AF131" s="229"/>
      <c r="AG131" s="229"/>
      <c r="AH131" s="229"/>
      <c r="AI131" s="229"/>
      <c r="AJ131" s="229"/>
      <c r="AK131" s="229"/>
      <c r="AL131" s="229"/>
      <c r="AM131" s="229"/>
      <c r="AN131" s="229"/>
      <c r="AO131" s="229"/>
      <c r="AP131" s="229"/>
      <c r="AQ131" s="229"/>
      <c r="AR131" s="229"/>
      <c r="AS131" s="229"/>
      <c r="AT131" s="229"/>
      <c r="AU131" s="229"/>
      <c r="AV131" s="229"/>
      <c r="AW131" s="229"/>
    </row>
    <row r="132" spans="2:49" ht="12.75" customHeight="1" x14ac:dyDescent="0.25">
      <c r="B132" s="138">
        <f t="shared" si="2"/>
        <v>62076</v>
      </c>
      <c r="C132" s="138" t="s">
        <v>363</v>
      </c>
      <c r="D132" s="138">
        <v>5</v>
      </c>
      <c r="F132" s="177"/>
      <c r="G132" s="229"/>
      <c r="H132" s="229"/>
      <c r="I132" s="229"/>
      <c r="J132" s="229"/>
      <c r="K132" s="229"/>
      <c r="L132" s="229"/>
      <c r="M132" s="229"/>
      <c r="N132" s="229"/>
      <c r="O132" s="229"/>
      <c r="P132" s="229"/>
      <c r="Q132" s="229"/>
      <c r="R132" s="229"/>
      <c r="S132" s="229"/>
      <c r="T132" s="229"/>
      <c r="U132" s="229"/>
      <c r="V132" s="229"/>
      <c r="W132" s="229"/>
      <c r="X132" s="229"/>
      <c r="Y132" s="229"/>
      <c r="Z132" s="229"/>
      <c r="AA132" s="229"/>
      <c r="AB132" s="229"/>
      <c r="AC132" s="229"/>
      <c r="AD132" s="229"/>
      <c r="AE132" s="174"/>
      <c r="AF132" s="229"/>
      <c r="AG132" s="229"/>
      <c r="AH132" s="229"/>
      <c r="AI132" s="229"/>
      <c r="AJ132" s="229"/>
      <c r="AK132" s="229"/>
      <c r="AL132" s="229"/>
      <c r="AM132" s="229"/>
      <c r="AN132" s="229"/>
      <c r="AO132" s="229"/>
      <c r="AP132" s="229"/>
      <c r="AQ132" s="229"/>
      <c r="AR132" s="229"/>
      <c r="AS132" s="229"/>
      <c r="AT132" s="229"/>
      <c r="AU132" s="229"/>
      <c r="AV132" s="229"/>
      <c r="AW132" s="229"/>
    </row>
    <row r="133" spans="2:49" ht="12.75" customHeight="1" x14ac:dyDescent="0.25">
      <c r="B133" s="138">
        <f t="shared" si="2"/>
        <v>62077</v>
      </c>
      <c r="C133" s="138" t="s">
        <v>364</v>
      </c>
      <c r="D133" s="138">
        <v>5</v>
      </c>
      <c r="F133" s="177"/>
      <c r="G133" s="177"/>
      <c r="H133" s="177"/>
      <c r="I133" s="177"/>
      <c r="J133" s="177"/>
      <c r="K133" s="177"/>
      <c r="L133" s="183"/>
      <c r="M133" s="178"/>
      <c r="N133" s="178"/>
      <c r="O133" s="177"/>
      <c r="U133" s="174"/>
      <c r="V133" s="174"/>
      <c r="W133" s="174"/>
      <c r="X133" s="174"/>
      <c r="Y133" s="174"/>
      <c r="Z133" s="174"/>
      <c r="AA133" s="174"/>
      <c r="AB133" s="174"/>
      <c r="AC133" s="174"/>
      <c r="AD133" s="174"/>
      <c r="AE133" s="174"/>
      <c r="AF133" s="174"/>
      <c r="AG133" s="174"/>
      <c r="AH133" s="174"/>
      <c r="AI133" s="174"/>
      <c r="AJ133" s="174"/>
      <c r="AK133" s="174"/>
      <c r="AL133" s="174"/>
      <c r="AM133" s="174"/>
      <c r="AN133" s="174"/>
      <c r="AO133" s="174"/>
      <c r="AP133" s="174"/>
      <c r="AQ133" s="174"/>
      <c r="AR133" s="174"/>
      <c r="AS133" s="174"/>
      <c r="AT133" s="174"/>
      <c r="AU133" s="174"/>
      <c r="AV133" s="174"/>
      <c r="AW133" s="174"/>
    </row>
    <row r="134" spans="2:49" ht="12.75" customHeight="1" x14ac:dyDescent="0.25">
      <c r="B134" s="138">
        <f t="shared" si="2"/>
        <v>62078</v>
      </c>
      <c r="C134" s="138" t="s">
        <v>365</v>
      </c>
      <c r="D134" s="138">
        <v>6</v>
      </c>
      <c r="F134" s="177"/>
      <c r="G134" s="233" t="s">
        <v>360</v>
      </c>
      <c r="H134" s="233"/>
      <c r="I134" s="233" t="s">
        <v>360</v>
      </c>
      <c r="J134" s="233"/>
      <c r="K134" s="233" t="s">
        <v>360</v>
      </c>
      <c r="L134" s="233"/>
      <c r="M134" s="233" t="s">
        <v>360</v>
      </c>
      <c r="N134" s="233"/>
      <c r="O134" s="233" t="s">
        <v>360</v>
      </c>
      <c r="P134" s="233"/>
      <c r="Q134" s="233" t="s">
        <v>360</v>
      </c>
      <c r="R134" s="233"/>
      <c r="S134" s="233" t="s">
        <v>360</v>
      </c>
      <c r="T134" s="233"/>
      <c r="U134" s="233" t="s">
        <v>360</v>
      </c>
      <c r="V134" s="233"/>
      <c r="W134" s="233" t="s">
        <v>360</v>
      </c>
      <c r="X134" s="233"/>
      <c r="Y134" s="233" t="s">
        <v>360</v>
      </c>
      <c r="Z134" s="233"/>
      <c r="AA134" s="233" t="s">
        <v>360</v>
      </c>
      <c r="AB134" s="235"/>
      <c r="AC134" s="233" t="s">
        <v>360</v>
      </c>
      <c r="AD134" s="233"/>
      <c r="AE134" s="185"/>
      <c r="AF134" s="233" t="s">
        <v>360</v>
      </c>
      <c r="AG134" s="233"/>
      <c r="AH134" s="236" t="s">
        <v>360</v>
      </c>
      <c r="AI134" s="233"/>
      <c r="AJ134" s="233" t="s">
        <v>360</v>
      </c>
      <c r="AK134" s="233"/>
      <c r="AL134" s="233" t="s">
        <v>360</v>
      </c>
      <c r="AM134" s="233"/>
      <c r="AN134" s="233" t="s">
        <v>360</v>
      </c>
      <c r="AO134" s="233"/>
      <c r="AP134" s="233" t="s">
        <v>360</v>
      </c>
      <c r="AQ134" s="233"/>
      <c r="AR134" s="233" t="s">
        <v>360</v>
      </c>
      <c r="AS134" s="233"/>
      <c r="AT134" s="233" t="s">
        <v>360</v>
      </c>
      <c r="AU134" s="233"/>
      <c r="AV134" s="233" t="s">
        <v>360</v>
      </c>
      <c r="AW134" s="233"/>
    </row>
    <row r="135" spans="2:49" ht="12.75" customHeight="1" x14ac:dyDescent="0.25">
      <c r="B135" s="138">
        <f t="shared" si="2"/>
        <v>62079</v>
      </c>
      <c r="C135" s="138" t="s">
        <v>366</v>
      </c>
      <c r="D135" s="138">
        <v>6</v>
      </c>
      <c r="F135" s="177"/>
      <c r="G135" s="233"/>
      <c r="H135" s="233"/>
      <c r="I135" s="233"/>
      <c r="J135" s="233"/>
      <c r="K135" s="233"/>
      <c r="L135" s="233"/>
      <c r="M135" s="233"/>
      <c r="N135" s="233"/>
      <c r="O135" s="233"/>
      <c r="P135" s="233"/>
      <c r="Q135" s="233"/>
      <c r="R135" s="233"/>
      <c r="S135" s="233"/>
      <c r="T135" s="233"/>
      <c r="U135" s="233"/>
      <c r="V135" s="233"/>
      <c r="W135" s="233"/>
      <c r="X135" s="233"/>
      <c r="Y135" s="233"/>
      <c r="Z135" s="233"/>
      <c r="AA135" s="233"/>
      <c r="AB135" s="235"/>
      <c r="AC135" s="233"/>
      <c r="AD135" s="233"/>
      <c r="AE135" s="185"/>
      <c r="AF135" s="233"/>
      <c r="AG135" s="233"/>
      <c r="AH135" s="236"/>
      <c r="AI135" s="233"/>
      <c r="AJ135" s="233"/>
      <c r="AK135" s="233"/>
      <c r="AL135" s="233"/>
      <c r="AM135" s="233"/>
      <c r="AN135" s="233"/>
      <c r="AO135" s="233"/>
      <c r="AP135" s="233"/>
      <c r="AQ135" s="233"/>
      <c r="AR135" s="233"/>
      <c r="AS135" s="233"/>
      <c r="AT135" s="233"/>
      <c r="AU135" s="233"/>
      <c r="AV135" s="233"/>
      <c r="AW135" s="233"/>
    </row>
    <row r="136" spans="2:49" ht="12.75" customHeight="1" x14ac:dyDescent="0.25">
      <c r="B136" s="138">
        <f t="shared" si="2"/>
        <v>62080</v>
      </c>
      <c r="C136" s="138" t="s">
        <v>367</v>
      </c>
      <c r="D136" s="138">
        <v>7</v>
      </c>
      <c r="F136" s="177"/>
      <c r="G136" s="233"/>
      <c r="H136" s="233"/>
      <c r="I136" s="233"/>
      <c r="J136" s="233"/>
      <c r="K136" s="233"/>
      <c r="L136" s="233"/>
      <c r="M136" s="233"/>
      <c r="N136" s="233"/>
      <c r="O136" s="233"/>
      <c r="P136" s="233"/>
      <c r="Q136" s="233"/>
      <c r="R136" s="233"/>
      <c r="S136" s="233"/>
      <c r="T136" s="233"/>
      <c r="U136" s="233"/>
      <c r="V136" s="233"/>
      <c r="W136" s="233"/>
      <c r="X136" s="233"/>
      <c r="Y136" s="233"/>
      <c r="Z136" s="233"/>
      <c r="AA136" s="233"/>
      <c r="AB136" s="235"/>
      <c r="AC136" s="233"/>
      <c r="AD136" s="233"/>
      <c r="AE136" s="185"/>
      <c r="AF136" s="233"/>
      <c r="AG136" s="233"/>
      <c r="AH136" s="236"/>
      <c r="AI136" s="233"/>
      <c r="AJ136" s="233"/>
      <c r="AK136" s="233"/>
      <c r="AL136" s="233"/>
      <c r="AM136" s="233"/>
      <c r="AN136" s="233"/>
      <c r="AO136" s="233"/>
      <c r="AP136" s="233"/>
      <c r="AQ136" s="233"/>
      <c r="AR136" s="233"/>
      <c r="AS136" s="233"/>
      <c r="AT136" s="233"/>
      <c r="AU136" s="233"/>
      <c r="AV136" s="233"/>
      <c r="AW136" s="233"/>
    </row>
    <row r="137" spans="2:49" ht="12.75" customHeight="1" x14ac:dyDescent="0.25">
      <c r="B137" s="138">
        <f t="shared" si="2"/>
        <v>62081</v>
      </c>
      <c r="C137" s="138" t="s">
        <v>368</v>
      </c>
      <c r="D137" s="138">
        <v>7</v>
      </c>
      <c r="F137" s="177"/>
      <c r="G137" s="233"/>
      <c r="H137" s="233"/>
      <c r="I137" s="233"/>
      <c r="J137" s="233"/>
      <c r="K137" s="233"/>
      <c r="L137" s="233"/>
      <c r="M137" s="233"/>
      <c r="N137" s="233"/>
      <c r="O137" s="233"/>
      <c r="P137" s="233"/>
      <c r="Q137" s="233"/>
      <c r="R137" s="233"/>
      <c r="S137" s="233"/>
      <c r="T137" s="233"/>
      <c r="U137" s="233"/>
      <c r="V137" s="233"/>
      <c r="W137" s="233"/>
      <c r="X137" s="233"/>
      <c r="Y137" s="233"/>
      <c r="Z137" s="233"/>
      <c r="AA137" s="233"/>
      <c r="AB137" s="235"/>
      <c r="AC137" s="233"/>
      <c r="AD137" s="233"/>
      <c r="AE137" s="185"/>
      <c r="AF137" s="233"/>
      <c r="AG137" s="233"/>
      <c r="AH137" s="236"/>
      <c r="AI137" s="233"/>
      <c r="AJ137" s="233"/>
      <c r="AK137" s="233"/>
      <c r="AL137" s="233"/>
      <c r="AM137" s="233"/>
      <c r="AN137" s="233"/>
      <c r="AO137" s="233"/>
      <c r="AP137" s="233"/>
      <c r="AQ137" s="233"/>
      <c r="AR137" s="233"/>
      <c r="AS137" s="233"/>
      <c r="AT137" s="233"/>
      <c r="AU137" s="233"/>
      <c r="AV137" s="233"/>
      <c r="AW137" s="233"/>
    </row>
    <row r="138" spans="2:49" ht="12.75" customHeight="1" x14ac:dyDescent="0.25">
      <c r="B138" s="138">
        <f t="shared" si="2"/>
        <v>62082</v>
      </c>
      <c r="C138" s="138" t="s">
        <v>369</v>
      </c>
      <c r="D138" s="138">
        <v>8</v>
      </c>
      <c r="F138" s="177"/>
      <c r="G138" s="177"/>
      <c r="H138" s="177"/>
      <c r="I138" s="177"/>
      <c r="J138" s="177"/>
      <c r="K138" s="177"/>
      <c r="L138" s="183"/>
      <c r="M138" s="178"/>
      <c r="N138" s="178"/>
      <c r="O138" s="177"/>
      <c r="P138" s="177"/>
      <c r="Q138" s="177"/>
      <c r="U138" s="174"/>
      <c r="V138" s="174"/>
      <c r="W138" s="174"/>
      <c r="X138" s="174"/>
      <c r="Y138" s="174"/>
      <c r="Z138" s="174"/>
      <c r="AA138" s="174"/>
      <c r="AB138" s="174"/>
      <c r="AC138" s="174"/>
      <c r="AD138" s="174"/>
      <c r="AE138" s="174"/>
      <c r="AF138" s="174"/>
      <c r="AG138" s="174"/>
      <c r="AH138" s="174"/>
      <c r="AI138" s="174"/>
      <c r="AJ138" s="174"/>
      <c r="AK138" s="174"/>
      <c r="AL138" s="174"/>
      <c r="AM138" s="174"/>
      <c r="AN138" s="174"/>
      <c r="AO138" s="174"/>
      <c r="AP138" s="174"/>
      <c r="AQ138" s="174"/>
      <c r="AR138" s="174"/>
      <c r="AS138" s="174"/>
      <c r="AT138" s="174"/>
      <c r="AU138" s="174"/>
      <c r="AV138" s="174"/>
      <c r="AW138" s="174"/>
    </row>
    <row r="139" spans="2:49" ht="12.75" customHeight="1" x14ac:dyDescent="0.25">
      <c r="B139" s="138">
        <f t="shared" si="2"/>
        <v>62083</v>
      </c>
      <c r="C139" s="138" t="s">
        <v>370</v>
      </c>
      <c r="D139" s="138">
        <v>8</v>
      </c>
      <c r="F139" s="177"/>
      <c r="G139" s="177"/>
      <c r="H139" s="177"/>
      <c r="I139" s="177"/>
      <c r="J139" s="177"/>
      <c r="K139" s="177"/>
      <c r="L139" s="183"/>
      <c r="M139" s="178"/>
      <c r="N139" s="178"/>
      <c r="O139" s="177"/>
      <c r="P139" s="177"/>
      <c r="Q139" s="177"/>
      <c r="U139" s="174"/>
      <c r="V139" s="174"/>
      <c r="W139" s="174"/>
      <c r="X139" s="174"/>
      <c r="Y139" s="174"/>
      <c r="Z139" s="174"/>
      <c r="AA139" s="174"/>
      <c r="AB139" s="174"/>
      <c r="AC139" s="174"/>
      <c r="AD139" s="174"/>
      <c r="AE139" s="174"/>
      <c r="AF139" s="174"/>
      <c r="AG139" s="174"/>
      <c r="AH139" s="174"/>
      <c r="AI139" s="174"/>
      <c r="AJ139" s="174"/>
      <c r="AK139" s="174"/>
      <c r="AL139" s="174"/>
      <c r="AM139" s="174"/>
      <c r="AN139" s="174"/>
      <c r="AO139" s="174"/>
      <c r="AP139" s="174"/>
      <c r="AQ139" s="174"/>
      <c r="AR139" s="174"/>
      <c r="AS139" s="174"/>
      <c r="AT139" s="174"/>
      <c r="AU139" s="174"/>
      <c r="AV139" s="174"/>
      <c r="AW139" s="174"/>
    </row>
    <row r="140" spans="2:49" ht="12.75" customHeight="1" x14ac:dyDescent="0.25">
      <c r="B140" s="138">
        <f t="shared" si="2"/>
        <v>62084</v>
      </c>
      <c r="C140" s="138" t="s">
        <v>371</v>
      </c>
      <c r="D140" s="138">
        <v>9</v>
      </c>
      <c r="F140" s="177"/>
      <c r="G140" s="177"/>
      <c r="H140" s="177"/>
      <c r="I140" s="177"/>
      <c r="J140" s="177"/>
      <c r="K140" s="177"/>
      <c r="L140" s="183"/>
      <c r="M140" s="178"/>
      <c r="N140" s="178"/>
      <c r="O140" s="177"/>
      <c r="P140" s="177"/>
      <c r="Q140" s="177"/>
      <c r="U140" s="174"/>
      <c r="V140" s="174"/>
      <c r="W140" s="174"/>
      <c r="X140" s="174"/>
      <c r="Y140" s="174"/>
      <c r="Z140" s="174"/>
      <c r="AA140" s="174"/>
      <c r="AB140" s="174"/>
      <c r="AC140" s="174"/>
      <c r="AD140" s="174"/>
      <c r="AE140" s="174"/>
      <c r="AF140" s="174"/>
      <c r="AG140" s="174"/>
      <c r="AH140" s="174"/>
      <c r="AI140" s="174"/>
      <c r="AJ140" s="174"/>
      <c r="AK140" s="174"/>
      <c r="AL140" s="174"/>
      <c r="AM140" s="174"/>
      <c r="AN140" s="174"/>
      <c r="AO140" s="174"/>
      <c r="AP140" s="174"/>
      <c r="AQ140" s="174"/>
      <c r="AR140" s="174"/>
      <c r="AS140" s="174"/>
      <c r="AT140" s="174"/>
      <c r="AU140" s="174"/>
      <c r="AV140" s="174"/>
      <c r="AW140" s="174"/>
    </row>
    <row r="141" spans="2:49" ht="12.75" customHeight="1" x14ac:dyDescent="0.25">
      <c r="B141" s="138">
        <f t="shared" si="2"/>
        <v>62085</v>
      </c>
      <c r="C141" s="138" t="s">
        <v>372</v>
      </c>
      <c r="D141" s="138">
        <v>9</v>
      </c>
      <c r="F141" s="177"/>
      <c r="G141" s="177"/>
      <c r="H141" s="177"/>
      <c r="I141" s="177"/>
      <c r="J141" s="177"/>
      <c r="K141" s="177"/>
      <c r="L141" s="183"/>
      <c r="M141" s="178"/>
      <c r="N141" s="178"/>
      <c r="O141" s="177"/>
      <c r="P141" s="177"/>
      <c r="Q141" s="177"/>
      <c r="U141" s="174"/>
      <c r="V141" s="174"/>
      <c r="W141" s="174"/>
      <c r="X141" s="174"/>
      <c r="Y141" s="174"/>
      <c r="Z141" s="174"/>
      <c r="AA141" s="174"/>
      <c r="AB141" s="174"/>
      <c r="AC141" s="174"/>
      <c r="AD141" s="174"/>
      <c r="AE141" s="174"/>
      <c r="AF141" s="174"/>
      <c r="AG141" s="174"/>
      <c r="AH141" s="174"/>
      <c r="AI141" s="174"/>
      <c r="AJ141" s="174"/>
      <c r="AK141" s="174"/>
      <c r="AL141" s="174"/>
      <c r="AM141" s="174"/>
      <c r="AN141" s="174"/>
      <c r="AO141" s="174"/>
      <c r="AP141" s="174"/>
      <c r="AQ141" s="174"/>
      <c r="AR141" s="174"/>
      <c r="AS141" s="174"/>
      <c r="AT141" s="174"/>
      <c r="AU141" s="174"/>
      <c r="AV141" s="174"/>
      <c r="AW141" s="174"/>
    </row>
    <row r="142" spans="2:49" ht="12.75" customHeight="1" x14ac:dyDescent="0.25">
      <c r="B142" s="138">
        <f t="shared" si="2"/>
        <v>62086</v>
      </c>
      <c r="C142" s="138" t="s">
        <v>373</v>
      </c>
      <c r="D142" s="138">
        <v>10</v>
      </c>
      <c r="F142" s="177"/>
      <c r="G142" s="177"/>
      <c r="H142" s="177"/>
      <c r="I142" s="177"/>
      <c r="J142" s="177"/>
      <c r="K142" s="177"/>
      <c r="L142" s="183"/>
      <c r="M142" s="178"/>
      <c r="N142" s="178"/>
      <c r="O142" s="177"/>
      <c r="P142" s="177"/>
      <c r="Q142" s="177"/>
      <c r="U142" s="174"/>
      <c r="V142" s="174"/>
      <c r="W142" s="174"/>
      <c r="X142" s="174"/>
      <c r="Y142" s="174"/>
      <c r="Z142" s="174"/>
      <c r="AA142" s="174"/>
      <c r="AB142" s="174"/>
      <c r="AC142" s="174"/>
      <c r="AD142" s="174"/>
      <c r="AE142" s="174"/>
      <c r="AF142" s="174"/>
      <c r="AG142" s="174"/>
      <c r="AH142" s="174"/>
      <c r="AI142" s="174"/>
      <c r="AJ142" s="174"/>
      <c r="AK142" s="174"/>
      <c r="AL142" s="174"/>
      <c r="AM142" s="174"/>
      <c r="AN142" s="174"/>
      <c r="AO142" s="174"/>
      <c r="AP142" s="174"/>
      <c r="AQ142" s="174"/>
      <c r="AR142" s="174"/>
      <c r="AS142" s="174"/>
      <c r="AT142" s="174"/>
      <c r="AU142" s="174"/>
      <c r="AV142" s="174"/>
      <c r="AW142" s="174"/>
    </row>
    <row r="143" spans="2:49" ht="12.75" customHeight="1" x14ac:dyDescent="0.25">
      <c r="B143" s="138">
        <f t="shared" si="2"/>
        <v>62087</v>
      </c>
      <c r="C143" s="138" t="s">
        <v>374</v>
      </c>
      <c r="D143" s="138">
        <v>10</v>
      </c>
      <c r="F143" s="177"/>
      <c r="G143" s="177"/>
      <c r="H143" s="177"/>
      <c r="I143" s="177"/>
      <c r="J143" s="177"/>
      <c r="K143" s="177"/>
      <c r="L143" s="183"/>
      <c r="M143" s="178"/>
      <c r="N143" s="178"/>
      <c r="O143" s="177"/>
      <c r="P143" s="177"/>
      <c r="Q143" s="177"/>
      <c r="R143" s="177"/>
      <c r="S143" s="177"/>
      <c r="T143" s="177"/>
      <c r="U143" s="177"/>
    </row>
    <row r="144" spans="2:49" ht="12.75" customHeight="1" x14ac:dyDescent="0.25">
      <c r="B144" s="138">
        <f t="shared" si="2"/>
        <v>62088</v>
      </c>
      <c r="C144" s="138" t="s">
        <v>375</v>
      </c>
      <c r="D144" s="138">
        <v>11</v>
      </c>
      <c r="F144" s="177"/>
      <c r="G144" s="177"/>
      <c r="H144" s="177"/>
      <c r="I144" s="177"/>
      <c r="J144" s="177"/>
      <c r="K144" s="177"/>
      <c r="L144" s="183"/>
      <c r="M144" s="178"/>
      <c r="N144" s="178"/>
      <c r="O144" s="177"/>
      <c r="P144" s="177"/>
      <c r="Q144" s="177"/>
      <c r="R144" s="177"/>
      <c r="S144" s="177"/>
      <c r="T144" s="177"/>
      <c r="U144" s="177"/>
    </row>
    <row r="145" spans="2:21" ht="12.75" customHeight="1" x14ac:dyDescent="0.25">
      <c r="B145" s="138">
        <f t="shared" si="2"/>
        <v>62089</v>
      </c>
      <c r="C145" s="138" t="s">
        <v>376</v>
      </c>
      <c r="D145" s="138">
        <v>11</v>
      </c>
      <c r="F145" s="177"/>
      <c r="G145" s="177"/>
      <c r="H145" s="177"/>
      <c r="I145" s="177"/>
      <c r="J145" s="177"/>
      <c r="K145" s="177"/>
      <c r="L145" s="183"/>
      <c r="M145" s="178"/>
      <c r="N145" s="178"/>
      <c r="O145" s="177"/>
      <c r="P145" s="177"/>
      <c r="Q145" s="177"/>
      <c r="R145" s="177"/>
      <c r="S145" s="177"/>
      <c r="T145" s="177"/>
      <c r="U145" s="177"/>
    </row>
    <row r="146" spans="2:21" ht="12.75" customHeight="1" x14ac:dyDescent="0.25">
      <c r="B146" s="138">
        <f t="shared" si="2"/>
        <v>62090</v>
      </c>
      <c r="C146" s="138" t="s">
        <v>377</v>
      </c>
      <c r="D146" s="138">
        <v>12</v>
      </c>
      <c r="F146" s="177"/>
      <c r="G146" s="177"/>
      <c r="H146" s="177"/>
      <c r="I146" s="177"/>
      <c r="J146" s="177"/>
      <c r="K146" s="177"/>
      <c r="L146" s="183"/>
      <c r="M146" s="178"/>
      <c r="N146" s="178"/>
      <c r="O146" s="177"/>
      <c r="P146" s="177"/>
      <c r="Q146" s="177"/>
      <c r="R146" s="177"/>
      <c r="S146" s="177"/>
      <c r="T146" s="177"/>
      <c r="U146" s="177"/>
    </row>
    <row r="147" spans="2:21" ht="12.75" customHeight="1" x14ac:dyDescent="0.25">
      <c r="B147" s="138">
        <f t="shared" si="2"/>
        <v>62091</v>
      </c>
      <c r="C147" s="138" t="s">
        <v>378</v>
      </c>
      <c r="D147" s="138">
        <v>12</v>
      </c>
      <c r="F147" s="177"/>
      <c r="G147" s="177"/>
      <c r="H147" s="177"/>
      <c r="I147" s="177"/>
      <c r="J147" s="177"/>
      <c r="K147" s="177"/>
      <c r="L147" s="183"/>
      <c r="M147" s="178"/>
      <c r="N147" s="178"/>
      <c r="O147" s="177"/>
      <c r="P147" s="177"/>
      <c r="Q147" s="177"/>
      <c r="R147" s="177"/>
      <c r="S147" s="177"/>
      <c r="T147" s="177"/>
      <c r="U147" s="177"/>
    </row>
    <row r="148" spans="2:21" ht="12.75" customHeight="1" x14ac:dyDescent="0.25">
      <c r="B148" s="138">
        <f t="shared" si="2"/>
        <v>62092</v>
      </c>
      <c r="C148" s="138" t="s">
        <v>379</v>
      </c>
      <c r="D148" s="138">
        <v>13</v>
      </c>
      <c r="F148" s="177"/>
      <c r="G148" s="177"/>
      <c r="H148" s="177"/>
      <c r="I148" s="177"/>
      <c r="J148" s="177"/>
      <c r="K148" s="177"/>
      <c r="L148" s="183"/>
      <c r="M148" s="178"/>
      <c r="N148" s="178"/>
      <c r="O148" s="177"/>
      <c r="P148" s="177"/>
      <c r="Q148" s="177"/>
      <c r="R148" s="177"/>
      <c r="S148" s="177"/>
      <c r="T148" s="177"/>
      <c r="U148" s="177"/>
    </row>
    <row r="149" spans="2:21" ht="12.75" customHeight="1" x14ac:dyDescent="0.25">
      <c r="B149" s="138">
        <f t="shared" si="2"/>
        <v>62093</v>
      </c>
      <c r="C149" s="138" t="s">
        <v>380</v>
      </c>
      <c r="D149" s="138">
        <v>13</v>
      </c>
      <c r="F149" s="177"/>
      <c r="G149" s="177"/>
      <c r="H149" s="177"/>
      <c r="I149" s="177"/>
      <c r="J149" s="177"/>
      <c r="K149" s="177"/>
      <c r="L149" s="183"/>
      <c r="M149" s="178"/>
      <c r="N149" s="178"/>
      <c r="O149" s="177"/>
      <c r="P149" s="177"/>
      <c r="Q149" s="177"/>
      <c r="R149" s="177"/>
      <c r="S149" s="177"/>
      <c r="T149" s="177"/>
      <c r="U149" s="177"/>
    </row>
    <row r="150" spans="2:21" ht="12.75" customHeight="1" x14ac:dyDescent="0.25">
      <c r="B150" s="138">
        <f t="shared" si="2"/>
        <v>62094</v>
      </c>
      <c r="C150" s="138" t="s">
        <v>381</v>
      </c>
      <c r="D150" s="138">
        <v>14</v>
      </c>
      <c r="F150" s="177"/>
      <c r="G150" s="177"/>
      <c r="H150" s="177"/>
      <c r="I150" s="177"/>
      <c r="J150" s="177"/>
      <c r="K150" s="177"/>
      <c r="L150" s="183"/>
      <c r="M150" s="178"/>
      <c r="N150" s="178"/>
      <c r="O150" s="177"/>
      <c r="P150" s="177"/>
      <c r="Q150" s="177"/>
      <c r="R150" s="177"/>
      <c r="S150" s="177"/>
      <c r="T150" s="177"/>
      <c r="U150" s="177"/>
    </row>
    <row r="151" spans="2:21" ht="12.75" customHeight="1" x14ac:dyDescent="0.25">
      <c r="B151" s="138">
        <f t="shared" si="2"/>
        <v>62095</v>
      </c>
      <c r="C151" s="138" t="s">
        <v>382</v>
      </c>
      <c r="D151" s="138">
        <v>14</v>
      </c>
      <c r="F151" s="177"/>
      <c r="G151" s="177"/>
      <c r="H151" s="177"/>
      <c r="I151" s="177"/>
      <c r="J151" s="177"/>
      <c r="K151" s="177"/>
      <c r="L151" s="183"/>
      <c r="M151" s="178"/>
      <c r="N151" s="178"/>
      <c r="O151" s="177"/>
      <c r="P151" s="177"/>
      <c r="Q151" s="177"/>
      <c r="R151" s="177"/>
      <c r="S151" s="177"/>
      <c r="T151" s="177"/>
      <c r="U151" s="177"/>
    </row>
    <row r="152" spans="2:21" ht="12.75" customHeight="1" x14ac:dyDescent="0.25">
      <c r="B152" s="138">
        <f t="shared" si="2"/>
        <v>62096</v>
      </c>
      <c r="C152" s="138" t="s">
        <v>383</v>
      </c>
      <c r="D152" s="138">
        <v>15</v>
      </c>
      <c r="F152" s="177"/>
      <c r="G152" s="177"/>
      <c r="H152" s="177"/>
      <c r="I152" s="177"/>
      <c r="J152" s="177"/>
      <c r="K152" s="177"/>
      <c r="L152" s="183"/>
      <c r="M152" s="178"/>
      <c r="N152" s="178"/>
      <c r="O152" s="177"/>
      <c r="P152" s="177"/>
      <c r="Q152" s="177"/>
      <c r="R152" s="177"/>
      <c r="S152" s="177"/>
      <c r="T152" s="177"/>
      <c r="U152" s="177"/>
    </row>
    <row r="153" spans="2:21" ht="12.75" customHeight="1" x14ac:dyDescent="0.25">
      <c r="B153" s="138">
        <f t="shared" si="2"/>
        <v>62097</v>
      </c>
      <c r="C153" s="138" t="s">
        <v>384</v>
      </c>
      <c r="D153" s="138">
        <v>15</v>
      </c>
      <c r="F153" s="177"/>
      <c r="G153" s="177"/>
      <c r="H153" s="177"/>
      <c r="I153" s="177"/>
      <c r="J153" s="177"/>
      <c r="K153" s="177"/>
      <c r="L153" s="183"/>
      <c r="M153" s="178"/>
      <c r="N153" s="178"/>
      <c r="O153" s="177"/>
      <c r="P153" s="177"/>
      <c r="Q153" s="177"/>
      <c r="R153" s="177"/>
      <c r="S153" s="177"/>
      <c r="T153" s="177"/>
      <c r="U153" s="177"/>
    </row>
    <row r="154" spans="2:21" ht="12.75" customHeight="1" x14ac:dyDescent="0.25">
      <c r="B154" s="138">
        <f t="shared" si="2"/>
        <v>62098</v>
      </c>
      <c r="C154" s="138" t="s">
        <v>385</v>
      </c>
      <c r="D154" s="138">
        <v>16</v>
      </c>
      <c r="F154" s="177"/>
      <c r="G154" s="177"/>
      <c r="H154" s="177"/>
      <c r="I154" s="177"/>
      <c r="J154" s="177"/>
      <c r="K154" s="177"/>
      <c r="L154" s="183"/>
      <c r="M154" s="178"/>
      <c r="N154" s="178"/>
      <c r="O154" s="177"/>
      <c r="P154" s="177"/>
      <c r="Q154" s="177"/>
      <c r="R154" s="177"/>
      <c r="S154" s="177"/>
      <c r="T154" s="177"/>
      <c r="U154" s="177"/>
    </row>
    <row r="155" spans="2:21" ht="12.75" customHeight="1" x14ac:dyDescent="0.25">
      <c r="B155" s="138">
        <f t="shared" si="2"/>
        <v>62099</v>
      </c>
      <c r="C155" s="138" t="s">
        <v>386</v>
      </c>
      <c r="D155" s="138">
        <v>16</v>
      </c>
      <c r="F155" s="177"/>
      <c r="G155" s="177"/>
      <c r="H155" s="177"/>
      <c r="I155" s="177"/>
      <c r="J155" s="177"/>
      <c r="K155" s="177"/>
      <c r="L155" s="183"/>
      <c r="M155" s="178"/>
      <c r="N155" s="178"/>
      <c r="O155" s="177"/>
      <c r="P155" s="177"/>
      <c r="Q155" s="177"/>
      <c r="R155" s="177"/>
      <c r="S155" s="177"/>
      <c r="T155" s="177"/>
      <c r="U155" s="177"/>
    </row>
    <row r="156" spans="2:21" ht="12.75" customHeight="1" x14ac:dyDescent="0.25">
      <c r="B156" s="138">
        <f t="shared" si="2"/>
        <v>62100</v>
      </c>
      <c r="C156" s="138" t="s">
        <v>387</v>
      </c>
      <c r="D156" s="138">
        <v>17</v>
      </c>
      <c r="F156" s="177"/>
      <c r="G156" s="177"/>
      <c r="H156" s="177"/>
      <c r="I156" s="177"/>
      <c r="J156" s="177"/>
      <c r="K156" s="177"/>
      <c r="L156" s="183"/>
      <c r="M156" s="178"/>
      <c r="N156" s="178"/>
      <c r="O156" s="177"/>
      <c r="P156" s="177"/>
      <c r="Q156" s="177"/>
      <c r="R156" s="177"/>
      <c r="S156" s="177"/>
      <c r="T156" s="177"/>
      <c r="U156" s="177"/>
    </row>
    <row r="157" spans="2:21" ht="12.75" customHeight="1" x14ac:dyDescent="0.25">
      <c r="B157" s="138">
        <f t="shared" si="2"/>
        <v>62101</v>
      </c>
      <c r="C157" s="138" t="s">
        <v>388</v>
      </c>
      <c r="D157" s="138">
        <v>17</v>
      </c>
      <c r="F157" s="177"/>
      <c r="G157" s="177"/>
      <c r="H157" s="177"/>
      <c r="I157" s="177"/>
      <c r="J157" s="177"/>
      <c r="K157" s="177"/>
      <c r="L157" s="183"/>
      <c r="M157" s="178"/>
      <c r="N157" s="178"/>
      <c r="O157" s="177"/>
      <c r="P157" s="177"/>
      <c r="Q157" s="177"/>
      <c r="R157" s="177"/>
      <c r="S157" s="177"/>
      <c r="T157" s="177"/>
      <c r="U157" s="177"/>
    </row>
    <row r="158" spans="2:21" ht="12.75" customHeight="1" x14ac:dyDescent="0.25">
      <c r="B158" s="138">
        <f t="shared" si="2"/>
        <v>62102</v>
      </c>
      <c r="C158" s="138" t="s">
        <v>389</v>
      </c>
      <c r="D158" s="138">
        <v>18</v>
      </c>
      <c r="F158" s="177"/>
      <c r="G158" s="177"/>
      <c r="H158" s="177"/>
      <c r="I158" s="177"/>
      <c r="J158" s="177"/>
      <c r="K158" s="177"/>
      <c r="L158" s="183"/>
      <c r="M158" s="178"/>
      <c r="N158" s="178"/>
      <c r="O158" s="177"/>
      <c r="P158" s="177"/>
      <c r="Q158" s="177"/>
      <c r="R158" s="177"/>
      <c r="S158" s="177"/>
      <c r="T158" s="177"/>
      <c r="U158" s="177"/>
    </row>
    <row r="159" spans="2:21" ht="12.75" customHeight="1" x14ac:dyDescent="0.25">
      <c r="B159" s="138">
        <f t="shared" si="2"/>
        <v>62103</v>
      </c>
      <c r="C159" s="138" t="s">
        <v>390</v>
      </c>
      <c r="D159" s="138">
        <v>18</v>
      </c>
      <c r="F159" s="177"/>
      <c r="G159" s="177"/>
      <c r="H159" s="177"/>
      <c r="I159" s="177"/>
      <c r="J159" s="177"/>
      <c r="K159" s="177"/>
      <c r="L159" s="183"/>
      <c r="M159" s="178"/>
      <c r="N159" s="178"/>
      <c r="O159" s="177"/>
      <c r="P159" s="177"/>
      <c r="Q159" s="177"/>
      <c r="R159" s="177"/>
      <c r="S159" s="177"/>
      <c r="T159" s="177"/>
      <c r="U159" s="177"/>
    </row>
    <row r="160" spans="2:21" ht="12.75" customHeight="1" x14ac:dyDescent="0.25">
      <c r="B160" s="138">
        <f t="shared" si="2"/>
        <v>62104</v>
      </c>
      <c r="C160" s="138" t="s">
        <v>391</v>
      </c>
      <c r="D160" s="138">
        <v>19</v>
      </c>
      <c r="F160" s="177"/>
      <c r="G160" s="177"/>
      <c r="H160" s="177"/>
      <c r="I160" s="177"/>
      <c r="J160" s="177"/>
      <c r="K160" s="177"/>
      <c r="L160" s="183"/>
      <c r="M160" s="178"/>
      <c r="N160" s="178"/>
      <c r="O160" s="177"/>
      <c r="P160" s="177"/>
      <c r="Q160" s="177"/>
      <c r="R160" s="177"/>
      <c r="S160" s="177"/>
      <c r="T160" s="177"/>
      <c r="U160" s="177"/>
    </row>
    <row r="161" spans="2:22" ht="12.75" customHeight="1" x14ac:dyDescent="0.25">
      <c r="B161" s="138">
        <f t="shared" si="2"/>
        <v>62105</v>
      </c>
      <c r="C161" s="138" t="s">
        <v>392</v>
      </c>
      <c r="D161" s="138">
        <v>19</v>
      </c>
      <c r="F161" s="177"/>
      <c r="G161" s="177"/>
      <c r="H161" s="177"/>
      <c r="I161" s="177"/>
      <c r="J161" s="177"/>
      <c r="K161" s="177"/>
      <c r="L161" s="183"/>
      <c r="M161" s="178"/>
      <c r="N161" s="178"/>
      <c r="O161" s="177"/>
      <c r="P161" s="177"/>
      <c r="Q161" s="177"/>
      <c r="R161" s="177"/>
      <c r="S161" s="177"/>
      <c r="T161" s="177"/>
      <c r="U161" s="177"/>
    </row>
    <row r="162" spans="2:22" ht="12.75" customHeight="1" x14ac:dyDescent="0.25">
      <c r="B162" s="138">
        <f t="shared" si="2"/>
        <v>62106</v>
      </c>
      <c r="C162" s="138" t="s">
        <v>393</v>
      </c>
      <c r="D162" s="138">
        <v>20</v>
      </c>
      <c r="F162" s="177"/>
      <c r="G162" s="177"/>
      <c r="H162" s="177"/>
      <c r="I162" s="177"/>
      <c r="J162" s="177"/>
      <c r="K162" s="177"/>
      <c r="L162" s="183"/>
      <c r="M162" s="178"/>
      <c r="N162" s="178"/>
      <c r="O162" s="177"/>
      <c r="P162" s="177"/>
      <c r="Q162" s="177"/>
      <c r="R162" s="177"/>
      <c r="S162" s="177"/>
      <c r="T162" s="177"/>
      <c r="U162" s="177"/>
    </row>
    <row r="163" spans="2:22" ht="12.75" customHeight="1" x14ac:dyDescent="0.25">
      <c r="B163" s="138">
        <f t="shared" si="2"/>
        <v>62107</v>
      </c>
      <c r="C163" s="138" t="s">
        <v>394</v>
      </c>
      <c r="D163" s="138">
        <v>20</v>
      </c>
      <c r="F163" s="177"/>
      <c r="G163" s="177"/>
      <c r="H163" s="177"/>
      <c r="I163" s="177"/>
      <c r="J163" s="177"/>
      <c r="K163" s="177"/>
      <c r="L163" s="183"/>
      <c r="M163" s="178"/>
      <c r="N163" s="178"/>
      <c r="O163" s="177"/>
      <c r="P163" s="177"/>
      <c r="Q163" s="177"/>
      <c r="R163" s="177"/>
      <c r="S163" s="177"/>
      <c r="T163" s="177"/>
      <c r="U163" s="177"/>
    </row>
    <row r="164" spans="2:22" ht="12.75" customHeight="1" x14ac:dyDescent="0.25">
      <c r="B164" s="138">
        <f t="shared" si="2"/>
        <v>62108</v>
      </c>
      <c r="C164" s="138" t="s">
        <v>395</v>
      </c>
      <c r="D164" s="138">
        <v>21</v>
      </c>
      <c r="F164" s="177"/>
      <c r="G164" s="177"/>
      <c r="H164" s="177"/>
      <c r="I164" s="177"/>
      <c r="J164" s="177"/>
      <c r="K164" s="177"/>
      <c r="L164" s="183"/>
      <c r="M164" s="178"/>
      <c r="N164" s="178"/>
      <c r="O164" s="177"/>
      <c r="P164" s="177"/>
      <c r="Q164" s="177"/>
      <c r="R164" s="177"/>
      <c r="S164" s="177"/>
      <c r="T164" s="177"/>
      <c r="U164" s="177"/>
    </row>
    <row r="165" spans="2:22" ht="12.75" customHeight="1" x14ac:dyDescent="0.25">
      <c r="B165" s="169">
        <f t="shared" si="2"/>
        <v>62109</v>
      </c>
      <c r="C165" s="169" t="s">
        <v>396</v>
      </c>
      <c r="D165" s="169">
        <v>21</v>
      </c>
      <c r="F165" s="177"/>
      <c r="G165" s="177"/>
      <c r="H165" s="177"/>
      <c r="I165" s="177"/>
      <c r="J165" s="177"/>
      <c r="K165" s="177"/>
      <c r="L165" s="183"/>
      <c r="M165" s="178"/>
      <c r="N165" s="178"/>
      <c r="O165" s="177"/>
      <c r="P165" s="177"/>
      <c r="Q165" s="177"/>
      <c r="R165" s="177"/>
      <c r="S165" s="177"/>
      <c r="T165" s="177"/>
      <c r="U165" s="177"/>
    </row>
    <row r="166" spans="2:22" ht="12.75" customHeight="1" x14ac:dyDescent="0.25">
      <c r="B166" s="170"/>
      <c r="C166" s="170"/>
      <c r="D166" s="170"/>
      <c r="F166" s="177"/>
      <c r="G166" s="177"/>
      <c r="H166" s="177"/>
      <c r="I166" s="177"/>
      <c r="J166" s="177"/>
      <c r="K166" s="177"/>
      <c r="L166" s="183"/>
      <c r="M166" s="178"/>
      <c r="N166" s="178"/>
      <c r="O166" s="177"/>
      <c r="P166" s="177"/>
      <c r="Q166" s="177"/>
      <c r="R166" s="177"/>
      <c r="S166" s="177"/>
      <c r="T166" s="177"/>
      <c r="U166" s="177"/>
    </row>
    <row r="167" spans="2:22" ht="12.75" customHeight="1" x14ac:dyDescent="0.25">
      <c r="B167" s="170"/>
      <c r="C167" s="170"/>
      <c r="D167" s="170"/>
      <c r="F167" s="177"/>
      <c r="G167" s="177"/>
      <c r="H167" s="177"/>
      <c r="I167" s="177"/>
      <c r="J167" s="177"/>
      <c r="K167" s="177"/>
      <c r="L167" s="183"/>
      <c r="M167" s="178"/>
      <c r="N167" s="178"/>
      <c r="O167" s="177"/>
      <c r="P167" s="177"/>
      <c r="Q167" s="177"/>
      <c r="R167" s="177"/>
      <c r="S167" s="177"/>
      <c r="T167" s="177"/>
      <c r="U167" s="177"/>
    </row>
    <row r="168" spans="2:22" ht="12.75" customHeight="1" x14ac:dyDescent="0.25">
      <c r="B168" s="170"/>
      <c r="C168" s="170"/>
      <c r="D168" s="170"/>
      <c r="F168" s="177"/>
      <c r="G168" s="177"/>
      <c r="H168" s="177"/>
      <c r="I168" s="177"/>
      <c r="J168" s="177"/>
      <c r="K168" s="177"/>
      <c r="L168" s="183"/>
      <c r="M168" s="178"/>
      <c r="N168" s="178"/>
      <c r="O168" s="177"/>
      <c r="P168" s="177"/>
      <c r="Q168" s="177"/>
      <c r="R168" s="177"/>
      <c r="S168" s="177"/>
      <c r="T168" s="177"/>
      <c r="U168" s="177"/>
    </row>
    <row r="169" spans="2:22" ht="12.75" customHeight="1" x14ac:dyDescent="0.25">
      <c r="B169" s="170"/>
      <c r="C169" s="170"/>
      <c r="D169" s="170"/>
      <c r="F169" s="177"/>
      <c r="G169" s="177"/>
      <c r="H169" s="177"/>
      <c r="I169" s="177"/>
      <c r="J169" s="177"/>
      <c r="K169" s="177"/>
      <c r="L169" s="178"/>
      <c r="M169" s="178"/>
      <c r="N169" s="178"/>
      <c r="O169" s="177"/>
      <c r="P169" s="177"/>
      <c r="Q169" s="177"/>
      <c r="R169" s="177"/>
      <c r="S169" s="177"/>
      <c r="T169" s="177"/>
      <c r="U169" s="177"/>
    </row>
    <row r="170" spans="2:22" ht="12.75" customHeight="1" x14ac:dyDescent="0.25">
      <c r="F170" s="177"/>
      <c r="G170" s="177"/>
      <c r="H170" s="177"/>
      <c r="I170" s="177"/>
      <c r="J170" s="177"/>
      <c r="K170" s="177"/>
      <c r="L170" s="178"/>
      <c r="M170" s="178"/>
      <c r="N170" s="178"/>
      <c r="O170" s="177"/>
      <c r="P170" s="177"/>
      <c r="Q170" s="177"/>
      <c r="R170" s="177"/>
      <c r="S170" s="177"/>
      <c r="T170" s="177"/>
      <c r="U170" s="177"/>
    </row>
    <row r="171" spans="2:22" ht="12.75" customHeight="1" x14ac:dyDescent="0.25">
      <c r="F171" s="177"/>
      <c r="G171" s="177"/>
      <c r="H171" s="177"/>
      <c r="I171" s="177"/>
      <c r="J171" s="177"/>
      <c r="K171" s="177"/>
      <c r="L171" s="178"/>
      <c r="M171" s="178"/>
      <c r="N171" s="178"/>
      <c r="O171" s="177"/>
      <c r="P171" s="177"/>
      <c r="Q171" s="177"/>
      <c r="R171" s="177"/>
      <c r="S171" s="177"/>
      <c r="T171" s="177"/>
      <c r="U171" s="177"/>
    </row>
    <row r="172" spans="2:22" ht="12.75" customHeight="1" x14ac:dyDescent="0.25">
      <c r="F172" s="177"/>
      <c r="G172" s="177"/>
      <c r="H172" s="177"/>
      <c r="I172" s="177"/>
      <c r="J172" s="177"/>
      <c r="K172" s="177"/>
      <c r="L172" s="178"/>
      <c r="M172" s="178"/>
      <c r="N172" s="178"/>
      <c r="O172" s="177"/>
      <c r="P172" s="177"/>
      <c r="Q172" s="177"/>
      <c r="R172" s="177"/>
      <c r="S172" s="177"/>
      <c r="T172" s="177"/>
      <c r="U172" s="177"/>
    </row>
    <row r="173" spans="2:22" ht="12.75" customHeight="1" x14ac:dyDescent="0.25">
      <c r="F173" s="177"/>
      <c r="G173" s="177"/>
      <c r="H173" s="177"/>
      <c r="I173" s="177"/>
      <c r="J173" s="177"/>
      <c r="K173" s="177"/>
      <c r="L173" s="178"/>
      <c r="M173" s="178"/>
      <c r="N173" s="178"/>
      <c r="O173" s="177"/>
      <c r="P173" s="177"/>
      <c r="Q173" s="177"/>
      <c r="R173" s="177"/>
      <c r="S173" s="177"/>
      <c r="T173" s="177"/>
      <c r="U173" s="177"/>
      <c r="V173" s="177"/>
    </row>
    <row r="174" spans="2:22" ht="12.75" customHeight="1" x14ac:dyDescent="0.25">
      <c r="G174" s="177"/>
      <c r="H174" s="177"/>
      <c r="I174" s="177"/>
      <c r="J174" s="177"/>
      <c r="K174" s="177"/>
      <c r="L174" s="178"/>
      <c r="M174" s="178"/>
      <c r="N174" s="178"/>
      <c r="O174" s="177"/>
      <c r="P174" s="177"/>
      <c r="Q174" s="177"/>
      <c r="R174" s="177"/>
      <c r="S174" s="177"/>
      <c r="T174" s="177"/>
      <c r="U174" s="177"/>
      <c r="V174" s="177"/>
    </row>
    <row r="175" spans="2:22" ht="12.75" customHeight="1" x14ac:dyDescent="0.25">
      <c r="G175" s="177"/>
      <c r="H175" s="177"/>
      <c r="I175" s="177"/>
      <c r="J175" s="177"/>
      <c r="K175" s="177"/>
      <c r="L175" s="178"/>
      <c r="M175" s="178"/>
      <c r="N175" s="178"/>
      <c r="O175" s="177"/>
      <c r="P175" s="177"/>
      <c r="Q175" s="177"/>
      <c r="R175" s="177"/>
      <c r="S175" s="177"/>
      <c r="T175" s="177"/>
      <c r="U175" s="177"/>
      <c r="V175" s="177"/>
    </row>
    <row r="176" spans="2:22" ht="12.75" customHeight="1" x14ac:dyDescent="0.3">
      <c r="B176" s="141" t="s">
        <v>749</v>
      </c>
      <c r="G176" s="177"/>
      <c r="H176" s="177"/>
      <c r="I176" s="177"/>
      <c r="J176" s="177"/>
      <c r="K176" s="177"/>
      <c r="L176" s="178"/>
      <c r="M176" s="178"/>
      <c r="N176" s="178"/>
      <c r="O176" s="177"/>
      <c r="P176" s="177"/>
      <c r="Q176" s="177"/>
      <c r="R176" s="177"/>
      <c r="S176" s="177"/>
      <c r="T176" s="177"/>
      <c r="U176" s="177"/>
      <c r="V176" s="177"/>
    </row>
    <row r="177" spans="2:49" ht="12.75" customHeight="1" x14ac:dyDescent="0.3">
      <c r="B177" s="140" t="s">
        <v>352</v>
      </c>
      <c r="C177" s="139" t="s">
        <v>353</v>
      </c>
      <c r="D177" s="139" t="s">
        <v>701</v>
      </c>
      <c r="G177" s="177"/>
      <c r="H177" s="177"/>
      <c r="I177" s="177"/>
      <c r="J177" s="177"/>
      <c r="K177" s="177"/>
      <c r="L177" s="164"/>
      <c r="M177" s="178"/>
      <c r="N177" s="178"/>
      <c r="O177" s="177"/>
      <c r="P177" s="177"/>
      <c r="Q177" s="177"/>
      <c r="R177" s="177"/>
      <c r="S177" s="177"/>
      <c r="T177" s="177"/>
      <c r="U177" s="177"/>
      <c r="V177" s="177"/>
    </row>
    <row r="178" spans="2:49" ht="12.75" customHeight="1" x14ac:dyDescent="0.25">
      <c r="B178" s="138">
        <v>62068</v>
      </c>
      <c r="C178" s="138" t="s">
        <v>354</v>
      </c>
      <c r="D178" s="138">
        <v>1</v>
      </c>
      <c r="G178" s="174"/>
      <c r="U178" s="174"/>
      <c r="V178" s="174"/>
      <c r="W178" s="174"/>
      <c r="X178" s="174"/>
      <c r="Y178" s="228" t="s">
        <v>397</v>
      </c>
      <c r="Z178" s="228"/>
      <c r="AA178" s="228"/>
      <c r="AB178" s="228"/>
      <c r="AC178" s="228"/>
      <c r="AD178" s="228"/>
      <c r="AE178" s="174"/>
      <c r="AF178" s="174"/>
      <c r="AG178" s="174"/>
      <c r="AH178" s="174"/>
      <c r="AI178" s="174"/>
      <c r="AJ178" s="174"/>
      <c r="AK178" s="174"/>
      <c r="AL178" s="174"/>
      <c r="AM178" s="174"/>
      <c r="AN178" s="174"/>
      <c r="AO178" s="174"/>
      <c r="AP178" s="174"/>
      <c r="AQ178" s="174"/>
      <c r="AR178" s="174"/>
      <c r="AS178" s="174"/>
      <c r="AT178" s="174"/>
      <c r="AU178" s="174"/>
      <c r="AV178" s="174"/>
      <c r="AW178" s="174"/>
    </row>
    <row r="179" spans="2:49" ht="12.75" customHeight="1" x14ac:dyDescent="0.25">
      <c r="B179" s="138">
        <f t="shared" ref="B179:B219" si="3">B178+1</f>
        <v>62069</v>
      </c>
      <c r="C179" s="138" t="s">
        <v>355</v>
      </c>
      <c r="D179" s="138">
        <v>2</v>
      </c>
      <c r="G179" s="229" t="s">
        <v>705</v>
      </c>
      <c r="H179" s="229" t="s">
        <v>707</v>
      </c>
      <c r="I179" s="229" t="s">
        <v>709</v>
      </c>
      <c r="J179" s="229" t="s">
        <v>711</v>
      </c>
      <c r="K179" s="229" t="s">
        <v>713</v>
      </c>
      <c r="L179" s="229" t="s">
        <v>715</v>
      </c>
      <c r="M179" s="229" t="s">
        <v>717</v>
      </c>
      <c r="N179" s="229" t="s">
        <v>719</v>
      </c>
      <c r="O179" s="229" t="s">
        <v>721</v>
      </c>
      <c r="P179" s="229" t="s">
        <v>723</v>
      </c>
      <c r="Q179" s="229" t="s">
        <v>725</v>
      </c>
      <c r="R179" s="229" t="s">
        <v>727</v>
      </c>
      <c r="S179" s="229" t="s">
        <v>729</v>
      </c>
      <c r="T179" s="229" t="s">
        <v>731</v>
      </c>
      <c r="U179" s="229" t="s">
        <v>733</v>
      </c>
      <c r="V179" s="229" t="s">
        <v>735</v>
      </c>
      <c r="W179" s="229" t="s">
        <v>737</v>
      </c>
      <c r="X179" s="229" t="s">
        <v>739</v>
      </c>
      <c r="Y179" s="229" t="s">
        <v>741</v>
      </c>
      <c r="Z179" s="229" t="s">
        <v>743</v>
      </c>
      <c r="AA179" s="229" t="s">
        <v>745</v>
      </c>
      <c r="AB179" s="229" t="s">
        <v>706</v>
      </c>
      <c r="AC179" s="229" t="s">
        <v>708</v>
      </c>
      <c r="AD179" s="229" t="s">
        <v>710</v>
      </c>
      <c r="AE179" s="174"/>
      <c r="AF179" s="229" t="s">
        <v>712</v>
      </c>
      <c r="AG179" s="229" t="s">
        <v>714</v>
      </c>
      <c r="AH179" s="229" t="s">
        <v>716</v>
      </c>
      <c r="AI179" s="229" t="s">
        <v>718</v>
      </c>
      <c r="AJ179" s="229" t="s">
        <v>720</v>
      </c>
      <c r="AK179" s="229" t="s">
        <v>722</v>
      </c>
      <c r="AL179" s="229" t="s">
        <v>724</v>
      </c>
      <c r="AM179" s="229" t="s">
        <v>726</v>
      </c>
      <c r="AN179" s="229" t="s">
        <v>728</v>
      </c>
      <c r="AO179" s="229" t="s">
        <v>730</v>
      </c>
      <c r="AP179" s="229" t="s">
        <v>732</v>
      </c>
      <c r="AQ179" s="229" t="s">
        <v>734</v>
      </c>
      <c r="AR179" s="229" t="s">
        <v>736</v>
      </c>
      <c r="AS179" s="229" t="s">
        <v>738</v>
      </c>
      <c r="AT179" s="229" t="s">
        <v>740</v>
      </c>
      <c r="AU179" s="229" t="s">
        <v>742</v>
      </c>
      <c r="AV179" s="229" t="s">
        <v>744</v>
      </c>
      <c r="AW179" s="229" t="s">
        <v>746</v>
      </c>
    </row>
    <row r="180" spans="2:49" ht="12.75" customHeight="1" x14ac:dyDescent="0.25">
      <c r="B180" s="138">
        <f t="shared" si="3"/>
        <v>62070</v>
      </c>
      <c r="C180" s="138" t="s">
        <v>356</v>
      </c>
      <c r="D180" s="138">
        <v>3</v>
      </c>
      <c r="G180" s="229"/>
      <c r="H180" s="229"/>
      <c r="I180" s="229"/>
      <c r="J180" s="229"/>
      <c r="K180" s="229"/>
      <c r="L180" s="229"/>
      <c r="M180" s="229"/>
      <c r="N180" s="229"/>
      <c r="O180" s="229"/>
      <c r="P180" s="229"/>
      <c r="Q180" s="229"/>
      <c r="R180" s="229"/>
      <c r="S180" s="229"/>
      <c r="T180" s="229"/>
      <c r="U180" s="229"/>
      <c r="V180" s="229"/>
      <c r="W180" s="229"/>
      <c r="X180" s="229"/>
      <c r="Y180" s="229"/>
      <c r="Z180" s="229"/>
      <c r="AA180" s="229"/>
      <c r="AB180" s="229"/>
      <c r="AC180" s="229"/>
      <c r="AD180" s="229"/>
      <c r="AE180" s="174"/>
      <c r="AF180" s="229"/>
      <c r="AG180" s="229"/>
      <c r="AH180" s="229"/>
      <c r="AI180" s="229"/>
      <c r="AJ180" s="229"/>
      <c r="AK180" s="229"/>
      <c r="AL180" s="229"/>
      <c r="AM180" s="229"/>
      <c r="AN180" s="229"/>
      <c r="AO180" s="229"/>
      <c r="AP180" s="229"/>
      <c r="AQ180" s="229"/>
      <c r="AR180" s="229"/>
      <c r="AS180" s="229"/>
      <c r="AT180" s="229"/>
      <c r="AU180" s="229"/>
      <c r="AV180" s="229"/>
      <c r="AW180" s="229"/>
    </row>
    <row r="181" spans="2:49" ht="12.75" customHeight="1" x14ac:dyDescent="0.25">
      <c r="B181" s="138">
        <f t="shared" si="3"/>
        <v>62071</v>
      </c>
      <c r="C181" s="138" t="s">
        <v>357</v>
      </c>
      <c r="D181" s="138">
        <v>4</v>
      </c>
      <c r="G181" s="229"/>
      <c r="H181" s="229"/>
      <c r="I181" s="229"/>
      <c r="J181" s="229"/>
      <c r="K181" s="229"/>
      <c r="L181" s="229"/>
      <c r="M181" s="229"/>
      <c r="N181" s="229"/>
      <c r="O181" s="229"/>
      <c r="P181" s="229"/>
      <c r="Q181" s="229"/>
      <c r="R181" s="229"/>
      <c r="S181" s="229"/>
      <c r="T181" s="229"/>
      <c r="U181" s="229"/>
      <c r="V181" s="229"/>
      <c r="W181" s="229"/>
      <c r="X181" s="229"/>
      <c r="Y181" s="229"/>
      <c r="Z181" s="229"/>
      <c r="AA181" s="229"/>
      <c r="AB181" s="229"/>
      <c r="AC181" s="229"/>
      <c r="AD181" s="229"/>
      <c r="AE181" s="174"/>
      <c r="AF181" s="229"/>
      <c r="AG181" s="229"/>
      <c r="AH181" s="229"/>
      <c r="AI181" s="229"/>
      <c r="AJ181" s="229"/>
      <c r="AK181" s="229"/>
      <c r="AL181" s="229"/>
      <c r="AM181" s="229"/>
      <c r="AN181" s="229"/>
      <c r="AO181" s="229"/>
      <c r="AP181" s="229"/>
      <c r="AQ181" s="229"/>
      <c r="AR181" s="229"/>
      <c r="AS181" s="229"/>
      <c r="AT181" s="229"/>
      <c r="AU181" s="229"/>
      <c r="AV181" s="229"/>
      <c r="AW181" s="229"/>
    </row>
    <row r="182" spans="2:49" ht="12.75" customHeight="1" x14ac:dyDescent="0.25">
      <c r="B182" s="138">
        <f t="shared" si="3"/>
        <v>62072</v>
      </c>
      <c r="C182" s="138" t="s">
        <v>358</v>
      </c>
      <c r="D182" s="138">
        <v>5</v>
      </c>
      <c r="G182" s="229"/>
      <c r="H182" s="229"/>
      <c r="I182" s="229"/>
      <c r="J182" s="229"/>
      <c r="K182" s="229"/>
      <c r="L182" s="229"/>
      <c r="M182" s="229"/>
      <c r="N182" s="229"/>
      <c r="O182" s="229"/>
      <c r="P182" s="229"/>
      <c r="Q182" s="229"/>
      <c r="R182" s="229"/>
      <c r="S182" s="229"/>
      <c r="T182" s="229"/>
      <c r="U182" s="229"/>
      <c r="V182" s="229"/>
      <c r="W182" s="229"/>
      <c r="X182" s="229"/>
      <c r="Y182" s="229"/>
      <c r="Z182" s="229"/>
      <c r="AA182" s="229"/>
      <c r="AB182" s="229"/>
      <c r="AC182" s="229"/>
      <c r="AD182" s="229"/>
      <c r="AE182" s="174"/>
      <c r="AF182" s="229"/>
      <c r="AG182" s="229"/>
      <c r="AH182" s="229"/>
      <c r="AI182" s="229"/>
      <c r="AJ182" s="229"/>
      <c r="AK182" s="229"/>
      <c r="AL182" s="229"/>
      <c r="AM182" s="229"/>
      <c r="AN182" s="229"/>
      <c r="AO182" s="229"/>
      <c r="AP182" s="229"/>
      <c r="AQ182" s="229"/>
      <c r="AR182" s="229"/>
      <c r="AS182" s="229"/>
      <c r="AT182" s="229"/>
      <c r="AU182" s="229"/>
      <c r="AV182" s="229"/>
      <c r="AW182" s="229"/>
    </row>
    <row r="183" spans="2:49" ht="12.75" customHeight="1" x14ac:dyDescent="0.25">
      <c r="B183" s="138">
        <f t="shared" si="3"/>
        <v>62073</v>
      </c>
      <c r="C183" s="138" t="s">
        <v>359</v>
      </c>
      <c r="D183" s="138">
        <v>6</v>
      </c>
      <c r="G183" s="229"/>
      <c r="H183" s="229"/>
      <c r="I183" s="229"/>
      <c r="J183" s="229"/>
      <c r="K183" s="229"/>
      <c r="L183" s="229"/>
      <c r="M183" s="229"/>
      <c r="N183" s="229"/>
      <c r="O183" s="229"/>
      <c r="P183" s="229"/>
      <c r="Q183" s="229"/>
      <c r="R183" s="229"/>
      <c r="S183" s="229"/>
      <c r="T183" s="229"/>
      <c r="U183" s="229"/>
      <c r="V183" s="229"/>
      <c r="W183" s="229"/>
      <c r="X183" s="229"/>
      <c r="Y183" s="229"/>
      <c r="Z183" s="229"/>
      <c r="AA183" s="229"/>
      <c r="AB183" s="229"/>
      <c r="AC183" s="229"/>
      <c r="AD183" s="229"/>
      <c r="AE183" s="174"/>
      <c r="AF183" s="229"/>
      <c r="AG183" s="229"/>
      <c r="AH183" s="229"/>
      <c r="AI183" s="229"/>
      <c r="AJ183" s="229"/>
      <c r="AK183" s="229"/>
      <c r="AL183" s="229"/>
      <c r="AM183" s="229"/>
      <c r="AN183" s="229"/>
      <c r="AO183" s="229"/>
      <c r="AP183" s="229"/>
      <c r="AQ183" s="229"/>
      <c r="AR183" s="229"/>
      <c r="AS183" s="229"/>
      <c r="AT183" s="229"/>
      <c r="AU183" s="229"/>
      <c r="AV183" s="229"/>
      <c r="AW183" s="229"/>
    </row>
    <row r="184" spans="2:49" ht="12.75" customHeight="1" x14ac:dyDescent="0.25">
      <c r="B184" s="138">
        <f t="shared" si="3"/>
        <v>62074</v>
      </c>
      <c r="C184" s="138" t="s">
        <v>361</v>
      </c>
      <c r="D184" s="138">
        <v>7</v>
      </c>
      <c r="G184" s="229"/>
      <c r="H184" s="229"/>
      <c r="I184" s="229"/>
      <c r="J184" s="229"/>
      <c r="K184" s="229"/>
      <c r="L184" s="229"/>
      <c r="M184" s="229"/>
      <c r="N184" s="229"/>
      <c r="O184" s="229"/>
      <c r="P184" s="229"/>
      <c r="Q184" s="229"/>
      <c r="R184" s="229"/>
      <c r="S184" s="229"/>
      <c r="T184" s="229"/>
      <c r="U184" s="229"/>
      <c r="V184" s="229"/>
      <c r="W184" s="229"/>
      <c r="X184" s="229"/>
      <c r="Y184" s="229"/>
      <c r="Z184" s="229"/>
      <c r="AA184" s="229"/>
      <c r="AB184" s="229"/>
      <c r="AC184" s="229"/>
      <c r="AD184" s="229"/>
      <c r="AE184" s="174"/>
      <c r="AF184" s="229"/>
      <c r="AG184" s="229"/>
      <c r="AH184" s="229"/>
      <c r="AI184" s="229"/>
      <c r="AJ184" s="229"/>
      <c r="AK184" s="229"/>
      <c r="AL184" s="229"/>
      <c r="AM184" s="229"/>
      <c r="AN184" s="229"/>
      <c r="AO184" s="229"/>
      <c r="AP184" s="229"/>
      <c r="AQ184" s="229"/>
      <c r="AR184" s="229"/>
      <c r="AS184" s="229"/>
      <c r="AT184" s="229"/>
      <c r="AU184" s="229"/>
      <c r="AV184" s="229"/>
      <c r="AW184" s="229"/>
    </row>
    <row r="185" spans="2:49" ht="12.75" customHeight="1" x14ac:dyDescent="0.25">
      <c r="B185" s="138">
        <f t="shared" si="3"/>
        <v>62075</v>
      </c>
      <c r="C185" s="138" t="s">
        <v>362</v>
      </c>
      <c r="D185" s="138">
        <v>8</v>
      </c>
      <c r="G185" s="229"/>
      <c r="H185" s="229"/>
      <c r="I185" s="229"/>
      <c r="J185" s="229"/>
      <c r="K185" s="229"/>
      <c r="L185" s="229"/>
      <c r="M185" s="229"/>
      <c r="N185" s="229"/>
      <c r="O185" s="229"/>
      <c r="P185" s="229"/>
      <c r="Q185" s="229"/>
      <c r="R185" s="229"/>
      <c r="S185" s="229"/>
      <c r="T185" s="229"/>
      <c r="U185" s="229"/>
      <c r="V185" s="229"/>
      <c r="W185" s="229"/>
      <c r="X185" s="229"/>
      <c r="Y185" s="229"/>
      <c r="Z185" s="229"/>
      <c r="AA185" s="229"/>
      <c r="AB185" s="229"/>
      <c r="AC185" s="229"/>
      <c r="AD185" s="229"/>
      <c r="AE185" s="174"/>
      <c r="AF185" s="229"/>
      <c r="AG185" s="229"/>
      <c r="AH185" s="229"/>
      <c r="AI185" s="229"/>
      <c r="AJ185" s="229"/>
      <c r="AK185" s="229"/>
      <c r="AL185" s="229"/>
      <c r="AM185" s="229"/>
      <c r="AN185" s="229"/>
      <c r="AO185" s="229"/>
      <c r="AP185" s="229"/>
      <c r="AQ185" s="229"/>
      <c r="AR185" s="229"/>
      <c r="AS185" s="229"/>
      <c r="AT185" s="229"/>
      <c r="AU185" s="229"/>
      <c r="AV185" s="229"/>
      <c r="AW185" s="229"/>
    </row>
    <row r="186" spans="2:49" ht="12.75" customHeight="1" x14ac:dyDescent="0.25">
      <c r="B186" s="138">
        <f t="shared" si="3"/>
        <v>62076</v>
      </c>
      <c r="C186" s="138" t="s">
        <v>363</v>
      </c>
      <c r="D186" s="138">
        <v>9</v>
      </c>
      <c r="G186" s="229"/>
      <c r="H186" s="229"/>
      <c r="I186" s="229"/>
      <c r="J186" s="229"/>
      <c r="K186" s="229"/>
      <c r="L186" s="229"/>
      <c r="M186" s="229"/>
      <c r="N186" s="229"/>
      <c r="O186" s="229"/>
      <c r="P186" s="229"/>
      <c r="Q186" s="229"/>
      <c r="R186" s="229"/>
      <c r="S186" s="229"/>
      <c r="T186" s="229"/>
      <c r="U186" s="229"/>
      <c r="V186" s="229"/>
      <c r="W186" s="229"/>
      <c r="X186" s="229"/>
      <c r="Y186" s="229"/>
      <c r="Z186" s="229"/>
      <c r="AA186" s="229"/>
      <c r="AB186" s="229"/>
      <c r="AC186" s="229"/>
      <c r="AD186" s="229"/>
      <c r="AE186" s="174"/>
      <c r="AF186" s="229"/>
      <c r="AG186" s="229"/>
      <c r="AH186" s="229"/>
      <c r="AI186" s="229"/>
      <c r="AJ186" s="229"/>
      <c r="AK186" s="229"/>
      <c r="AL186" s="229"/>
      <c r="AM186" s="229"/>
      <c r="AN186" s="229"/>
      <c r="AO186" s="229"/>
      <c r="AP186" s="229"/>
      <c r="AQ186" s="229"/>
      <c r="AR186" s="229"/>
      <c r="AS186" s="229"/>
      <c r="AT186" s="229"/>
      <c r="AU186" s="229"/>
      <c r="AV186" s="229"/>
      <c r="AW186" s="229"/>
    </row>
    <row r="187" spans="2:49" ht="12.75" customHeight="1" x14ac:dyDescent="0.25">
      <c r="B187" s="138">
        <f t="shared" si="3"/>
        <v>62077</v>
      </c>
      <c r="C187" s="138" t="s">
        <v>364</v>
      </c>
      <c r="D187" s="138">
        <v>10</v>
      </c>
      <c r="G187" s="177"/>
      <c r="H187" s="177"/>
      <c r="I187" s="177"/>
      <c r="J187" s="177"/>
      <c r="K187" s="177"/>
      <c r="L187" s="183"/>
      <c r="M187" s="178"/>
      <c r="N187" s="178"/>
      <c r="O187" s="177"/>
      <c r="U187" s="174"/>
      <c r="V187" s="174"/>
      <c r="W187" s="174"/>
      <c r="X187" s="174"/>
      <c r="Y187" s="174"/>
      <c r="Z187" s="174"/>
      <c r="AA187" s="174"/>
      <c r="AB187" s="174"/>
      <c r="AC187" s="174"/>
      <c r="AD187" s="174"/>
      <c r="AE187" s="174"/>
      <c r="AF187" s="174"/>
      <c r="AG187" s="174"/>
      <c r="AH187" s="174"/>
      <c r="AI187" s="174"/>
      <c r="AJ187" s="174"/>
      <c r="AK187" s="174"/>
      <c r="AL187" s="174"/>
      <c r="AM187" s="174"/>
      <c r="AN187" s="174"/>
      <c r="AO187" s="174"/>
      <c r="AP187" s="174"/>
      <c r="AQ187" s="174"/>
      <c r="AR187" s="174"/>
      <c r="AS187" s="174"/>
      <c r="AT187" s="174"/>
      <c r="AU187" s="174"/>
      <c r="AV187" s="174"/>
      <c r="AW187" s="174"/>
    </row>
    <row r="188" spans="2:49" ht="12.75" customHeight="1" x14ac:dyDescent="0.25">
      <c r="B188" s="138">
        <f t="shared" si="3"/>
        <v>62078</v>
      </c>
      <c r="C188" s="138" t="s">
        <v>365</v>
      </c>
      <c r="D188" s="138">
        <v>11</v>
      </c>
      <c r="G188" s="230" t="s">
        <v>360</v>
      </c>
      <c r="H188" s="230" t="s">
        <v>360</v>
      </c>
      <c r="I188" s="230" t="s">
        <v>360</v>
      </c>
      <c r="J188" s="230" t="s">
        <v>360</v>
      </c>
      <c r="K188" s="230" t="s">
        <v>360</v>
      </c>
      <c r="L188" s="230" t="s">
        <v>360</v>
      </c>
      <c r="M188" s="230" t="s">
        <v>360</v>
      </c>
      <c r="N188" s="230" t="s">
        <v>360</v>
      </c>
      <c r="O188" s="230" t="s">
        <v>360</v>
      </c>
      <c r="P188" s="230" t="s">
        <v>360</v>
      </c>
      <c r="Q188" s="230" t="s">
        <v>360</v>
      </c>
      <c r="R188" s="230" t="s">
        <v>360</v>
      </c>
      <c r="S188" s="230" t="s">
        <v>360</v>
      </c>
      <c r="T188" s="230" t="s">
        <v>360</v>
      </c>
      <c r="U188" s="230" t="s">
        <v>360</v>
      </c>
      <c r="V188" s="230" t="s">
        <v>360</v>
      </c>
      <c r="W188" s="230" t="s">
        <v>360</v>
      </c>
      <c r="X188" s="230" t="s">
        <v>360</v>
      </c>
      <c r="Y188" s="230" t="s">
        <v>360</v>
      </c>
      <c r="Z188" s="230" t="s">
        <v>360</v>
      </c>
      <c r="AA188" s="230" t="s">
        <v>360</v>
      </c>
      <c r="AB188" s="230" t="s">
        <v>360</v>
      </c>
      <c r="AC188" s="230" t="s">
        <v>360</v>
      </c>
      <c r="AD188" s="230" t="s">
        <v>360</v>
      </c>
      <c r="AE188" s="184"/>
      <c r="AF188" s="230" t="s">
        <v>360</v>
      </c>
      <c r="AG188" s="230" t="s">
        <v>360</v>
      </c>
      <c r="AH188" s="230" t="s">
        <v>360</v>
      </c>
      <c r="AI188" s="230" t="s">
        <v>360</v>
      </c>
      <c r="AJ188" s="230" t="s">
        <v>360</v>
      </c>
      <c r="AK188" s="230" t="s">
        <v>360</v>
      </c>
      <c r="AL188" s="230" t="s">
        <v>360</v>
      </c>
      <c r="AM188" s="230" t="s">
        <v>360</v>
      </c>
      <c r="AN188" s="230" t="s">
        <v>360</v>
      </c>
      <c r="AO188" s="230" t="s">
        <v>360</v>
      </c>
      <c r="AP188" s="230" t="s">
        <v>360</v>
      </c>
      <c r="AQ188" s="230" t="s">
        <v>360</v>
      </c>
      <c r="AR188" s="230" t="s">
        <v>360</v>
      </c>
      <c r="AS188" s="230" t="s">
        <v>360</v>
      </c>
      <c r="AT188" s="230" t="s">
        <v>360</v>
      </c>
      <c r="AU188" s="230" t="s">
        <v>360</v>
      </c>
      <c r="AV188" s="230" t="s">
        <v>360</v>
      </c>
      <c r="AW188" s="230" t="s">
        <v>360</v>
      </c>
    </row>
    <row r="189" spans="2:49" ht="12.75" customHeight="1" x14ac:dyDescent="0.25">
      <c r="B189" s="138">
        <f t="shared" si="3"/>
        <v>62079</v>
      </c>
      <c r="C189" s="138" t="s">
        <v>366</v>
      </c>
      <c r="D189" s="138">
        <v>12</v>
      </c>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184"/>
      <c r="AF189" s="231"/>
      <c r="AG189" s="231"/>
      <c r="AH189" s="231"/>
      <c r="AI189" s="231"/>
      <c r="AJ189" s="231"/>
      <c r="AK189" s="231"/>
      <c r="AL189" s="231"/>
      <c r="AM189" s="231"/>
      <c r="AN189" s="231"/>
      <c r="AO189" s="231"/>
      <c r="AP189" s="231"/>
      <c r="AQ189" s="231"/>
      <c r="AR189" s="231"/>
      <c r="AS189" s="231"/>
      <c r="AT189" s="231"/>
      <c r="AU189" s="231"/>
      <c r="AV189" s="231"/>
      <c r="AW189" s="231"/>
    </row>
    <row r="190" spans="2:49" ht="12.75" customHeight="1" x14ac:dyDescent="0.25">
      <c r="B190" s="138">
        <f t="shared" si="3"/>
        <v>62080</v>
      </c>
      <c r="C190" s="138" t="s">
        <v>367</v>
      </c>
      <c r="D190" s="138">
        <v>13</v>
      </c>
      <c r="G190" s="231"/>
      <c r="H190" s="231"/>
      <c r="I190" s="231"/>
      <c r="J190" s="231"/>
      <c r="K190" s="231"/>
      <c r="L190" s="231"/>
      <c r="M190" s="231"/>
      <c r="N190" s="231"/>
      <c r="O190" s="231"/>
      <c r="P190" s="231"/>
      <c r="Q190" s="231"/>
      <c r="R190" s="231"/>
      <c r="S190" s="231"/>
      <c r="T190" s="231"/>
      <c r="U190" s="231"/>
      <c r="V190" s="231"/>
      <c r="W190" s="231"/>
      <c r="X190" s="231"/>
      <c r="Y190" s="231"/>
      <c r="Z190" s="231"/>
      <c r="AA190" s="231"/>
      <c r="AB190" s="231"/>
      <c r="AC190" s="231"/>
      <c r="AD190" s="231"/>
      <c r="AE190" s="184"/>
      <c r="AF190" s="231"/>
      <c r="AG190" s="231"/>
      <c r="AH190" s="231"/>
      <c r="AI190" s="231"/>
      <c r="AJ190" s="231"/>
      <c r="AK190" s="231"/>
      <c r="AL190" s="231"/>
      <c r="AM190" s="231"/>
      <c r="AN190" s="231"/>
      <c r="AO190" s="231"/>
      <c r="AP190" s="231"/>
      <c r="AQ190" s="231"/>
      <c r="AR190" s="231"/>
      <c r="AS190" s="231"/>
      <c r="AT190" s="231"/>
      <c r="AU190" s="231"/>
      <c r="AV190" s="231"/>
      <c r="AW190" s="231"/>
    </row>
    <row r="191" spans="2:49" ht="12.75" customHeight="1" x14ac:dyDescent="0.25">
      <c r="B191" s="138">
        <f t="shared" si="3"/>
        <v>62081</v>
      </c>
      <c r="C191" s="138" t="s">
        <v>368</v>
      </c>
      <c r="D191" s="138">
        <v>14</v>
      </c>
      <c r="G191" s="232"/>
      <c r="H191" s="232"/>
      <c r="I191" s="232"/>
      <c r="J191" s="232"/>
      <c r="K191" s="232"/>
      <c r="L191" s="232"/>
      <c r="M191" s="232"/>
      <c r="N191" s="232"/>
      <c r="O191" s="232"/>
      <c r="P191" s="232"/>
      <c r="Q191" s="232"/>
      <c r="R191" s="232"/>
      <c r="S191" s="232"/>
      <c r="T191" s="232"/>
      <c r="U191" s="232"/>
      <c r="V191" s="232"/>
      <c r="W191" s="232"/>
      <c r="X191" s="232"/>
      <c r="Y191" s="232"/>
      <c r="Z191" s="232"/>
      <c r="AA191" s="232"/>
      <c r="AB191" s="232"/>
      <c r="AC191" s="232"/>
      <c r="AD191" s="232"/>
      <c r="AE191" s="184"/>
      <c r="AF191" s="232"/>
      <c r="AG191" s="232"/>
      <c r="AH191" s="232"/>
      <c r="AI191" s="232"/>
      <c r="AJ191" s="232"/>
      <c r="AK191" s="232"/>
      <c r="AL191" s="232"/>
      <c r="AM191" s="232"/>
      <c r="AN191" s="232"/>
      <c r="AO191" s="232"/>
      <c r="AP191" s="232"/>
      <c r="AQ191" s="232"/>
      <c r="AR191" s="232"/>
      <c r="AS191" s="232"/>
      <c r="AT191" s="232"/>
      <c r="AU191" s="232"/>
      <c r="AV191" s="232"/>
      <c r="AW191" s="232"/>
    </row>
    <row r="192" spans="2:49" ht="12.75" customHeight="1" x14ac:dyDescent="0.25">
      <c r="B192" s="138">
        <f t="shared" si="3"/>
        <v>62082</v>
      </c>
      <c r="C192" s="138" t="s">
        <v>369</v>
      </c>
      <c r="D192" s="138">
        <v>15</v>
      </c>
      <c r="G192" s="177"/>
      <c r="H192" s="177"/>
      <c r="I192" s="177"/>
      <c r="J192" s="177"/>
      <c r="K192" s="177"/>
      <c r="L192" s="183"/>
      <c r="M192" s="178"/>
      <c r="N192" s="178"/>
      <c r="O192" s="177"/>
      <c r="P192" s="177"/>
      <c r="Q192" s="177"/>
      <c r="U192" s="174"/>
      <c r="V192" s="174"/>
      <c r="W192" s="174"/>
      <c r="X192" s="174"/>
      <c r="Y192" s="174"/>
      <c r="Z192" s="174"/>
      <c r="AA192" s="174"/>
      <c r="AB192" s="174"/>
      <c r="AC192" s="174"/>
      <c r="AD192" s="174"/>
      <c r="AE192" s="174"/>
      <c r="AF192" s="174"/>
      <c r="AG192" s="174"/>
      <c r="AH192" s="174"/>
      <c r="AI192" s="174"/>
      <c r="AJ192" s="174"/>
      <c r="AK192" s="174"/>
      <c r="AL192" s="174"/>
      <c r="AM192" s="174"/>
      <c r="AN192" s="174"/>
      <c r="AO192" s="174"/>
      <c r="AP192" s="174"/>
      <c r="AQ192" s="174"/>
      <c r="AR192" s="174"/>
      <c r="AS192" s="174"/>
      <c r="AT192" s="174"/>
      <c r="AU192" s="174"/>
      <c r="AV192" s="174"/>
      <c r="AW192" s="174"/>
    </row>
    <row r="193" spans="2:49" ht="12.75" customHeight="1" x14ac:dyDescent="0.25">
      <c r="B193" s="138">
        <f t="shared" si="3"/>
        <v>62083</v>
      </c>
      <c r="C193" s="138" t="s">
        <v>370</v>
      </c>
      <c r="D193" s="138">
        <v>16</v>
      </c>
      <c r="G193" s="177"/>
      <c r="H193" s="177"/>
      <c r="I193" s="177"/>
      <c r="J193" s="177"/>
      <c r="K193" s="177"/>
      <c r="L193" s="183"/>
      <c r="M193" s="178"/>
      <c r="N193" s="178"/>
      <c r="O193" s="177"/>
      <c r="P193" s="177"/>
      <c r="Q193" s="177"/>
      <c r="U193" s="174"/>
      <c r="V193" s="174"/>
      <c r="W193" s="174"/>
      <c r="X193" s="174"/>
      <c r="Y193" s="174"/>
      <c r="Z193" s="174"/>
      <c r="AA193" s="174"/>
      <c r="AB193" s="174"/>
      <c r="AC193" s="174"/>
      <c r="AD193" s="174"/>
      <c r="AE193" s="174"/>
      <c r="AF193" s="174"/>
      <c r="AG193" s="174"/>
      <c r="AH193" s="174"/>
      <c r="AI193" s="174"/>
      <c r="AJ193" s="174"/>
      <c r="AK193" s="174"/>
      <c r="AL193" s="174"/>
      <c r="AM193" s="174"/>
      <c r="AN193" s="174"/>
      <c r="AO193" s="174"/>
      <c r="AP193" s="174"/>
      <c r="AQ193" s="174"/>
      <c r="AR193" s="174"/>
      <c r="AS193" s="174"/>
      <c r="AT193" s="174"/>
      <c r="AU193" s="174"/>
      <c r="AV193" s="174"/>
      <c r="AW193" s="174"/>
    </row>
    <row r="194" spans="2:49" ht="12.75" customHeight="1" x14ac:dyDescent="0.25">
      <c r="B194" s="138">
        <f t="shared" si="3"/>
        <v>62084</v>
      </c>
      <c r="C194" s="138" t="s">
        <v>371</v>
      </c>
      <c r="D194" s="138">
        <v>17</v>
      </c>
      <c r="G194" s="177"/>
      <c r="H194" s="177"/>
      <c r="I194" s="177"/>
      <c r="J194" s="177"/>
      <c r="K194" s="177"/>
      <c r="L194" s="183"/>
      <c r="M194" s="178"/>
      <c r="N194" s="178"/>
      <c r="O194" s="177"/>
      <c r="P194" s="177"/>
      <c r="Q194" s="177"/>
      <c r="U194" s="174"/>
      <c r="V194" s="174"/>
      <c r="W194" s="174"/>
      <c r="X194" s="174"/>
      <c r="Y194" s="174"/>
      <c r="Z194" s="174"/>
      <c r="AA194" s="174"/>
      <c r="AB194" s="174"/>
      <c r="AC194" s="174"/>
      <c r="AD194" s="174"/>
      <c r="AE194" s="174"/>
      <c r="AF194" s="174"/>
      <c r="AG194" s="174"/>
      <c r="AH194" s="174"/>
      <c r="AI194" s="174"/>
      <c r="AJ194" s="174"/>
      <c r="AK194" s="174"/>
      <c r="AL194" s="174"/>
      <c r="AM194" s="174"/>
      <c r="AN194" s="174"/>
      <c r="AO194" s="174"/>
      <c r="AP194" s="174"/>
      <c r="AQ194" s="174"/>
      <c r="AR194" s="174"/>
      <c r="AS194" s="174"/>
      <c r="AT194" s="174"/>
      <c r="AU194" s="174"/>
      <c r="AV194" s="174"/>
      <c r="AW194" s="174"/>
    </row>
    <row r="195" spans="2:49" ht="12.75" customHeight="1" x14ac:dyDescent="0.25">
      <c r="B195" s="138">
        <f t="shared" si="3"/>
        <v>62085</v>
      </c>
      <c r="C195" s="138" t="s">
        <v>372</v>
      </c>
      <c r="D195" s="138">
        <v>18</v>
      </c>
      <c r="G195" s="177"/>
      <c r="H195" s="177"/>
      <c r="I195" s="177"/>
      <c r="J195" s="177"/>
      <c r="K195" s="177"/>
      <c r="L195" s="183"/>
      <c r="M195" s="178"/>
      <c r="N195" s="178"/>
      <c r="O195" s="177"/>
      <c r="P195" s="177"/>
      <c r="Q195" s="177"/>
      <c r="U195" s="174"/>
      <c r="V195" s="174"/>
      <c r="W195" s="174"/>
      <c r="X195" s="174"/>
      <c r="Y195" s="174"/>
      <c r="Z195" s="174"/>
      <c r="AA195" s="174"/>
      <c r="AB195" s="174"/>
      <c r="AC195" s="174"/>
      <c r="AD195" s="174"/>
      <c r="AE195" s="174"/>
      <c r="AF195" s="174"/>
      <c r="AG195" s="174"/>
      <c r="AH195" s="174"/>
      <c r="AI195" s="174"/>
      <c r="AJ195" s="174"/>
      <c r="AK195" s="174"/>
      <c r="AL195" s="174"/>
      <c r="AM195" s="174"/>
      <c r="AN195" s="174"/>
      <c r="AO195" s="174"/>
      <c r="AP195" s="174"/>
      <c r="AQ195" s="174"/>
      <c r="AR195" s="174"/>
      <c r="AS195" s="174"/>
      <c r="AT195" s="174"/>
      <c r="AU195" s="174"/>
      <c r="AV195" s="174"/>
      <c r="AW195" s="174"/>
    </row>
    <row r="196" spans="2:49" ht="12.75" customHeight="1" x14ac:dyDescent="0.25">
      <c r="B196" s="138">
        <f t="shared" si="3"/>
        <v>62086</v>
      </c>
      <c r="C196" s="138" t="s">
        <v>373</v>
      </c>
      <c r="D196" s="138">
        <v>19</v>
      </c>
      <c r="G196" s="177"/>
      <c r="H196" s="177"/>
      <c r="I196" s="177"/>
      <c r="J196" s="177"/>
      <c r="K196" s="177"/>
      <c r="L196" s="183"/>
      <c r="M196" s="178"/>
      <c r="N196" s="178"/>
      <c r="O196" s="177"/>
      <c r="P196" s="177"/>
      <c r="Q196" s="177"/>
      <c r="U196" s="174"/>
      <c r="V196" s="174"/>
      <c r="W196" s="174"/>
      <c r="X196" s="174"/>
      <c r="Y196" s="174"/>
      <c r="Z196" s="174"/>
      <c r="AA196" s="174"/>
      <c r="AB196" s="174"/>
      <c r="AC196" s="174"/>
      <c r="AD196" s="174"/>
      <c r="AE196" s="174"/>
      <c r="AF196" s="174"/>
      <c r="AG196" s="174"/>
      <c r="AH196" s="174"/>
      <c r="AI196" s="174"/>
      <c r="AJ196" s="174"/>
      <c r="AK196" s="174"/>
      <c r="AL196" s="174"/>
      <c r="AM196" s="174"/>
      <c r="AN196" s="174"/>
      <c r="AO196" s="174"/>
      <c r="AP196" s="174"/>
      <c r="AQ196" s="174"/>
      <c r="AR196" s="174"/>
      <c r="AS196" s="174"/>
      <c r="AT196" s="174"/>
      <c r="AU196" s="174"/>
      <c r="AV196" s="174"/>
      <c r="AW196" s="174"/>
    </row>
    <row r="197" spans="2:49" ht="12.75" customHeight="1" x14ac:dyDescent="0.25">
      <c r="B197" s="138">
        <f t="shared" si="3"/>
        <v>62087</v>
      </c>
      <c r="C197" s="138" t="s">
        <v>374</v>
      </c>
      <c r="D197" s="138">
        <v>20</v>
      </c>
      <c r="G197" s="177"/>
      <c r="H197" s="177"/>
      <c r="I197" s="177"/>
      <c r="J197" s="177"/>
      <c r="K197" s="177"/>
      <c r="L197" s="178"/>
      <c r="M197" s="178"/>
      <c r="N197" s="178"/>
      <c r="O197" s="177"/>
      <c r="P197" s="177"/>
      <c r="Q197" s="177"/>
      <c r="R197" s="177"/>
      <c r="S197" s="177"/>
      <c r="T197" s="177"/>
      <c r="U197" s="177"/>
      <c r="V197" s="177"/>
    </row>
    <row r="198" spans="2:49" ht="12.75" customHeight="1" x14ac:dyDescent="0.25">
      <c r="B198" s="138">
        <f t="shared" si="3"/>
        <v>62088</v>
      </c>
      <c r="C198" s="138" t="s">
        <v>375</v>
      </c>
      <c r="D198" s="138">
        <v>21</v>
      </c>
      <c r="G198" s="177"/>
      <c r="H198" s="177"/>
      <c r="I198" s="177"/>
      <c r="J198" s="177"/>
      <c r="K198" s="177"/>
      <c r="L198" s="178"/>
      <c r="M198" s="178"/>
      <c r="N198" s="178"/>
      <c r="O198" s="177"/>
      <c r="P198" s="177"/>
      <c r="Q198" s="177"/>
      <c r="R198" s="177"/>
      <c r="S198" s="177"/>
      <c r="T198" s="177"/>
      <c r="U198" s="177"/>
      <c r="V198" s="177"/>
    </row>
    <row r="199" spans="2:49" ht="12.75" customHeight="1" x14ac:dyDescent="0.25">
      <c r="B199" s="138">
        <f t="shared" si="3"/>
        <v>62089</v>
      </c>
      <c r="C199" s="138" t="s">
        <v>376</v>
      </c>
      <c r="D199" s="138">
        <v>22</v>
      </c>
      <c r="G199" s="177"/>
      <c r="H199" s="177"/>
      <c r="I199" s="177"/>
      <c r="J199" s="177"/>
      <c r="K199" s="177"/>
      <c r="L199" s="178"/>
      <c r="M199" s="178"/>
      <c r="N199" s="178"/>
      <c r="O199" s="177"/>
      <c r="P199" s="177"/>
      <c r="Q199" s="177"/>
      <c r="R199" s="177"/>
      <c r="S199" s="177"/>
      <c r="T199" s="177"/>
      <c r="U199" s="177"/>
      <c r="V199" s="177"/>
    </row>
    <row r="200" spans="2:49" ht="12.75" customHeight="1" x14ac:dyDescent="0.25">
      <c r="B200" s="138">
        <f t="shared" si="3"/>
        <v>62090</v>
      </c>
      <c r="C200" s="138" t="s">
        <v>377</v>
      </c>
      <c r="D200" s="138">
        <v>23</v>
      </c>
      <c r="G200" s="177"/>
      <c r="H200" s="177"/>
      <c r="I200" s="177"/>
      <c r="J200" s="177"/>
      <c r="K200" s="177"/>
      <c r="L200" s="178"/>
      <c r="M200" s="178"/>
      <c r="N200" s="178"/>
      <c r="O200" s="177"/>
      <c r="P200" s="177"/>
      <c r="Q200" s="177"/>
      <c r="R200" s="177"/>
      <c r="S200" s="177"/>
      <c r="T200" s="177"/>
      <c r="U200" s="177"/>
      <c r="V200" s="177"/>
    </row>
    <row r="201" spans="2:49" ht="12.75" customHeight="1" x14ac:dyDescent="0.25">
      <c r="B201" s="138">
        <f t="shared" si="3"/>
        <v>62091</v>
      </c>
      <c r="C201" s="138" t="s">
        <v>378</v>
      </c>
      <c r="D201" s="138">
        <v>24</v>
      </c>
      <c r="G201" s="177"/>
      <c r="H201" s="177"/>
      <c r="I201" s="177"/>
      <c r="J201" s="177"/>
      <c r="K201" s="177"/>
      <c r="L201" s="178"/>
      <c r="M201" s="178"/>
      <c r="N201" s="178"/>
      <c r="O201" s="177"/>
      <c r="P201" s="177"/>
      <c r="Q201" s="177"/>
      <c r="R201" s="177"/>
      <c r="S201" s="177"/>
      <c r="T201" s="177"/>
      <c r="U201" s="177"/>
      <c r="V201" s="177"/>
    </row>
    <row r="202" spans="2:49" ht="12.75" customHeight="1" x14ac:dyDescent="0.25">
      <c r="B202" s="138">
        <f t="shared" si="3"/>
        <v>62092</v>
      </c>
      <c r="C202" s="138" t="s">
        <v>379</v>
      </c>
      <c r="D202" s="138">
        <v>25</v>
      </c>
      <c r="G202" s="177"/>
      <c r="H202" s="177"/>
      <c r="I202" s="177"/>
      <c r="J202" s="177"/>
      <c r="K202" s="177"/>
      <c r="L202" s="178"/>
      <c r="M202" s="178"/>
      <c r="N202" s="178"/>
      <c r="O202" s="177"/>
      <c r="P202" s="177"/>
      <c r="Q202" s="177"/>
      <c r="R202" s="177"/>
      <c r="S202" s="177"/>
      <c r="T202" s="177"/>
      <c r="U202" s="177"/>
      <c r="V202" s="177"/>
    </row>
    <row r="203" spans="2:49" ht="12.75" customHeight="1" x14ac:dyDescent="0.25">
      <c r="B203" s="138">
        <f t="shared" si="3"/>
        <v>62093</v>
      </c>
      <c r="C203" s="138" t="s">
        <v>380</v>
      </c>
      <c r="D203" s="138">
        <v>26</v>
      </c>
      <c r="G203" s="177"/>
      <c r="H203" s="177"/>
      <c r="I203" s="177"/>
      <c r="J203" s="177"/>
      <c r="K203" s="177"/>
      <c r="L203" s="178"/>
      <c r="M203" s="178"/>
      <c r="N203" s="178"/>
      <c r="O203" s="177"/>
      <c r="P203" s="177"/>
      <c r="Q203" s="177"/>
      <c r="R203" s="177"/>
      <c r="S203" s="177"/>
      <c r="T203" s="177"/>
      <c r="U203" s="177"/>
      <c r="V203" s="177"/>
    </row>
    <row r="204" spans="2:49" ht="12.75" customHeight="1" x14ac:dyDescent="0.25">
      <c r="B204" s="138">
        <f t="shared" si="3"/>
        <v>62094</v>
      </c>
      <c r="C204" s="138" t="s">
        <v>381</v>
      </c>
      <c r="D204" s="138">
        <v>27</v>
      </c>
      <c r="G204" s="177"/>
      <c r="H204" s="177"/>
      <c r="I204" s="177"/>
      <c r="J204" s="177"/>
      <c r="K204" s="177"/>
      <c r="L204" s="178"/>
      <c r="M204" s="178"/>
      <c r="N204" s="178"/>
      <c r="O204" s="177"/>
      <c r="P204" s="177"/>
      <c r="Q204" s="177"/>
      <c r="R204" s="177"/>
      <c r="S204" s="177"/>
      <c r="T204" s="177"/>
      <c r="U204" s="177"/>
      <c r="V204" s="177"/>
    </row>
    <row r="205" spans="2:49" ht="12.75" customHeight="1" x14ac:dyDescent="0.25">
      <c r="B205" s="138">
        <f t="shared" si="3"/>
        <v>62095</v>
      </c>
      <c r="C205" s="138" t="s">
        <v>382</v>
      </c>
      <c r="D205" s="138">
        <v>28</v>
      </c>
      <c r="G205" s="177"/>
      <c r="H205" s="177"/>
      <c r="I205" s="177"/>
      <c r="J205" s="177"/>
      <c r="K205" s="177"/>
      <c r="L205" s="178"/>
      <c r="M205" s="178"/>
      <c r="N205" s="178"/>
      <c r="O205" s="177"/>
      <c r="P205" s="177"/>
      <c r="Q205" s="177"/>
      <c r="R205" s="177"/>
      <c r="S205" s="177"/>
      <c r="T205" s="177"/>
      <c r="U205" s="177"/>
      <c r="V205" s="177"/>
    </row>
    <row r="206" spans="2:49" ht="12.75" customHeight="1" x14ac:dyDescent="0.25">
      <c r="B206" s="138">
        <f t="shared" si="3"/>
        <v>62096</v>
      </c>
      <c r="C206" s="138" t="s">
        <v>383</v>
      </c>
      <c r="D206" s="138">
        <v>29</v>
      </c>
      <c r="G206" s="177"/>
      <c r="H206" s="177"/>
      <c r="I206" s="177"/>
      <c r="J206" s="177"/>
      <c r="K206" s="177"/>
      <c r="L206" s="178"/>
      <c r="M206" s="178"/>
      <c r="N206" s="178"/>
      <c r="O206" s="177"/>
      <c r="P206" s="177"/>
      <c r="Q206" s="177"/>
      <c r="R206" s="177"/>
      <c r="S206" s="177"/>
      <c r="T206" s="177"/>
      <c r="U206" s="177"/>
      <c r="V206" s="177"/>
    </row>
    <row r="207" spans="2:49" ht="12.75" customHeight="1" x14ac:dyDescent="0.25">
      <c r="B207" s="138">
        <f t="shared" si="3"/>
        <v>62097</v>
      </c>
      <c r="C207" s="138" t="s">
        <v>384</v>
      </c>
      <c r="D207" s="138">
        <v>30</v>
      </c>
      <c r="G207" s="177"/>
      <c r="H207" s="177"/>
      <c r="I207" s="177"/>
      <c r="J207" s="177"/>
      <c r="K207" s="177"/>
      <c r="L207" s="178"/>
      <c r="M207" s="178"/>
      <c r="N207" s="178"/>
      <c r="O207" s="177"/>
      <c r="P207" s="177"/>
      <c r="Q207" s="177"/>
      <c r="R207" s="177"/>
      <c r="S207" s="177"/>
      <c r="T207" s="177"/>
      <c r="U207" s="177"/>
      <c r="V207" s="177"/>
    </row>
    <row r="208" spans="2:49" ht="12.75" customHeight="1" x14ac:dyDescent="0.25">
      <c r="B208" s="138">
        <f t="shared" si="3"/>
        <v>62098</v>
      </c>
      <c r="C208" s="138" t="s">
        <v>385</v>
      </c>
      <c r="D208" s="138">
        <v>31</v>
      </c>
      <c r="G208" s="177"/>
      <c r="H208" s="177"/>
      <c r="I208" s="177"/>
      <c r="J208" s="177"/>
      <c r="K208" s="177"/>
      <c r="L208" s="178"/>
      <c r="M208" s="178"/>
      <c r="N208" s="178"/>
      <c r="O208" s="177"/>
      <c r="P208" s="177"/>
      <c r="Q208" s="177"/>
      <c r="R208" s="177"/>
      <c r="S208" s="177"/>
      <c r="T208" s="177"/>
      <c r="U208" s="177"/>
      <c r="V208" s="177"/>
    </row>
    <row r="209" spans="2:22" ht="12.75" customHeight="1" x14ac:dyDescent="0.25">
      <c r="B209" s="138">
        <f t="shared" si="3"/>
        <v>62099</v>
      </c>
      <c r="C209" s="138" t="s">
        <v>386</v>
      </c>
      <c r="D209" s="138">
        <v>32</v>
      </c>
      <c r="G209" s="177"/>
      <c r="H209" s="177"/>
      <c r="I209" s="177"/>
      <c r="J209" s="177"/>
      <c r="K209" s="177"/>
      <c r="L209" s="178"/>
      <c r="M209" s="178"/>
      <c r="N209" s="178"/>
      <c r="O209" s="177"/>
      <c r="P209" s="177"/>
      <c r="Q209" s="177"/>
      <c r="R209" s="177"/>
      <c r="S209" s="177"/>
      <c r="T209" s="177"/>
      <c r="U209" s="177"/>
      <c r="V209" s="177"/>
    </row>
    <row r="210" spans="2:22" ht="12.75" customHeight="1" x14ac:dyDescent="0.25">
      <c r="B210" s="138">
        <f t="shared" si="3"/>
        <v>62100</v>
      </c>
      <c r="C210" s="138" t="s">
        <v>387</v>
      </c>
      <c r="D210" s="138">
        <v>33</v>
      </c>
      <c r="G210" s="177"/>
      <c r="H210" s="177"/>
      <c r="I210" s="177"/>
      <c r="J210" s="177"/>
      <c r="K210" s="177"/>
      <c r="L210" s="178"/>
      <c r="M210" s="178"/>
      <c r="N210" s="178"/>
      <c r="O210" s="177"/>
      <c r="P210" s="177"/>
      <c r="Q210" s="177"/>
      <c r="R210" s="177"/>
      <c r="S210" s="177"/>
      <c r="T210" s="177"/>
      <c r="U210" s="177"/>
      <c r="V210" s="177"/>
    </row>
    <row r="211" spans="2:22" ht="12.75" customHeight="1" x14ac:dyDescent="0.25">
      <c r="B211" s="138">
        <f t="shared" si="3"/>
        <v>62101</v>
      </c>
      <c r="C211" s="138" t="s">
        <v>388</v>
      </c>
      <c r="D211" s="138">
        <v>34</v>
      </c>
      <c r="G211" s="177"/>
      <c r="H211" s="177"/>
      <c r="I211" s="177"/>
      <c r="J211" s="177"/>
      <c r="K211" s="177"/>
      <c r="L211" s="178"/>
      <c r="M211" s="178"/>
      <c r="N211" s="178"/>
      <c r="O211" s="177"/>
      <c r="P211" s="177"/>
      <c r="Q211" s="177"/>
      <c r="R211" s="177"/>
      <c r="S211" s="177"/>
      <c r="T211" s="177"/>
      <c r="U211" s="177"/>
      <c r="V211" s="177"/>
    </row>
    <row r="212" spans="2:22" ht="12.75" customHeight="1" x14ac:dyDescent="0.25">
      <c r="B212" s="138">
        <f t="shared" si="3"/>
        <v>62102</v>
      </c>
      <c r="C212" s="138" t="s">
        <v>389</v>
      </c>
      <c r="D212" s="138">
        <v>35</v>
      </c>
      <c r="G212" s="177"/>
      <c r="H212" s="177"/>
      <c r="I212" s="177"/>
      <c r="J212" s="177"/>
      <c r="K212" s="177"/>
      <c r="L212" s="178"/>
      <c r="M212" s="178"/>
      <c r="N212" s="178"/>
      <c r="O212" s="177"/>
      <c r="P212" s="177"/>
      <c r="Q212" s="177"/>
      <c r="R212" s="177"/>
      <c r="S212" s="177"/>
      <c r="T212" s="177"/>
      <c r="U212" s="177"/>
      <c r="V212" s="177"/>
    </row>
    <row r="213" spans="2:22" ht="12.75" customHeight="1" x14ac:dyDescent="0.25">
      <c r="B213" s="138">
        <f t="shared" si="3"/>
        <v>62103</v>
      </c>
      <c r="C213" s="138" t="s">
        <v>390</v>
      </c>
      <c r="D213" s="138">
        <v>36</v>
      </c>
      <c r="G213" s="177"/>
      <c r="H213" s="177"/>
      <c r="I213" s="177"/>
      <c r="J213" s="177"/>
      <c r="K213" s="177"/>
      <c r="L213" s="178"/>
      <c r="M213" s="178"/>
      <c r="N213" s="178"/>
      <c r="O213" s="177"/>
      <c r="P213" s="177"/>
      <c r="Q213" s="177"/>
      <c r="R213" s="177"/>
      <c r="S213" s="177"/>
      <c r="T213" s="177"/>
      <c r="U213" s="177"/>
      <c r="V213" s="177"/>
    </row>
    <row r="214" spans="2:22" ht="12.75" customHeight="1" x14ac:dyDescent="0.25">
      <c r="B214" s="138">
        <f t="shared" si="3"/>
        <v>62104</v>
      </c>
      <c r="C214" s="138" t="s">
        <v>391</v>
      </c>
      <c r="D214" s="138">
        <v>37</v>
      </c>
      <c r="G214" s="177"/>
      <c r="H214" s="177"/>
      <c r="I214" s="177"/>
      <c r="J214" s="177"/>
      <c r="K214" s="177"/>
      <c r="L214" s="178"/>
      <c r="M214" s="178"/>
      <c r="N214" s="178"/>
      <c r="O214" s="177"/>
      <c r="P214" s="177"/>
      <c r="Q214" s="177"/>
      <c r="R214" s="177"/>
      <c r="S214" s="177"/>
      <c r="T214" s="177"/>
      <c r="U214" s="177"/>
      <c r="V214" s="177"/>
    </row>
    <row r="215" spans="2:22" ht="12.75" customHeight="1" x14ac:dyDescent="0.25">
      <c r="B215" s="138">
        <f t="shared" si="3"/>
        <v>62105</v>
      </c>
      <c r="C215" s="138" t="s">
        <v>392</v>
      </c>
      <c r="D215" s="138">
        <v>38</v>
      </c>
      <c r="G215" s="177"/>
      <c r="H215" s="177"/>
      <c r="I215" s="177"/>
      <c r="J215" s="177"/>
      <c r="K215" s="177"/>
      <c r="L215" s="178"/>
      <c r="M215" s="178"/>
      <c r="N215" s="178"/>
      <c r="O215" s="177"/>
      <c r="P215" s="177"/>
      <c r="Q215" s="177"/>
      <c r="R215" s="177"/>
      <c r="S215" s="177"/>
      <c r="T215" s="177"/>
      <c r="U215" s="177"/>
      <c r="V215" s="177"/>
    </row>
    <row r="216" spans="2:22" ht="12.75" customHeight="1" x14ac:dyDescent="0.25">
      <c r="B216" s="138">
        <f t="shared" si="3"/>
        <v>62106</v>
      </c>
      <c r="C216" s="138" t="s">
        <v>393</v>
      </c>
      <c r="D216" s="138">
        <v>39</v>
      </c>
      <c r="G216" s="177"/>
      <c r="H216" s="177"/>
      <c r="I216" s="177"/>
      <c r="J216" s="177"/>
      <c r="K216" s="177"/>
      <c r="L216" s="178"/>
      <c r="M216" s="178"/>
      <c r="N216" s="178"/>
      <c r="O216" s="177"/>
      <c r="P216" s="177"/>
      <c r="Q216" s="177"/>
      <c r="R216" s="177"/>
      <c r="S216" s="177"/>
      <c r="T216" s="177"/>
      <c r="U216" s="177"/>
      <c r="V216" s="177"/>
    </row>
    <row r="217" spans="2:22" ht="12.75" customHeight="1" x14ac:dyDescent="0.25">
      <c r="B217" s="138">
        <f t="shared" si="3"/>
        <v>62107</v>
      </c>
      <c r="C217" s="138" t="s">
        <v>394</v>
      </c>
      <c r="D217" s="138">
        <v>40</v>
      </c>
      <c r="G217" s="177"/>
      <c r="H217" s="177"/>
      <c r="I217" s="177"/>
      <c r="J217" s="177"/>
      <c r="K217" s="177"/>
      <c r="L217" s="178"/>
      <c r="M217" s="178"/>
      <c r="N217" s="178"/>
      <c r="O217" s="177"/>
      <c r="P217" s="177"/>
      <c r="Q217" s="177"/>
      <c r="R217" s="177"/>
      <c r="S217" s="177"/>
      <c r="T217" s="177"/>
      <c r="U217" s="177"/>
      <c r="V217" s="177"/>
    </row>
    <row r="218" spans="2:22" ht="12.75" customHeight="1" x14ac:dyDescent="0.25">
      <c r="B218" s="138">
        <f t="shared" si="3"/>
        <v>62108</v>
      </c>
      <c r="C218" s="138" t="s">
        <v>395</v>
      </c>
      <c r="D218" s="138">
        <v>41</v>
      </c>
      <c r="G218" s="177"/>
      <c r="H218" s="177"/>
      <c r="I218" s="177"/>
      <c r="J218" s="177"/>
      <c r="K218" s="177"/>
      <c r="L218" s="178"/>
      <c r="M218" s="178"/>
      <c r="N218" s="178"/>
      <c r="O218" s="177"/>
      <c r="P218" s="177"/>
      <c r="Q218" s="177"/>
      <c r="R218" s="177"/>
      <c r="S218" s="177"/>
      <c r="T218" s="177"/>
      <c r="U218" s="177"/>
      <c r="V218" s="177"/>
    </row>
    <row r="219" spans="2:22" ht="12.75" customHeight="1" x14ac:dyDescent="0.25">
      <c r="B219" s="169">
        <f t="shared" si="3"/>
        <v>62109</v>
      </c>
      <c r="C219" s="169" t="s">
        <v>396</v>
      </c>
      <c r="D219" s="169">
        <v>42</v>
      </c>
      <c r="G219" s="177"/>
      <c r="H219" s="177"/>
      <c r="I219" s="177"/>
      <c r="J219" s="177"/>
      <c r="K219" s="177"/>
      <c r="L219" s="178"/>
      <c r="M219" s="178"/>
      <c r="N219" s="178"/>
      <c r="O219" s="177"/>
      <c r="P219" s="177"/>
      <c r="Q219" s="177"/>
      <c r="R219" s="177"/>
      <c r="S219" s="177"/>
      <c r="T219" s="177"/>
      <c r="U219" s="177"/>
      <c r="V219" s="177"/>
    </row>
    <row r="220" spans="2:22" ht="12.75" customHeight="1" x14ac:dyDescent="0.25">
      <c r="B220" s="170"/>
      <c r="C220" s="170"/>
      <c r="D220" s="170"/>
      <c r="G220" s="177"/>
      <c r="H220" s="177"/>
      <c r="I220" s="177"/>
      <c r="J220" s="177"/>
      <c r="K220" s="177"/>
      <c r="L220" s="178"/>
      <c r="M220" s="178"/>
      <c r="N220" s="178"/>
      <c r="O220" s="177"/>
      <c r="P220" s="177"/>
      <c r="Q220" s="177"/>
      <c r="R220" s="177"/>
      <c r="S220" s="177"/>
      <c r="T220" s="177"/>
      <c r="U220" s="177"/>
      <c r="V220" s="177"/>
    </row>
    <row r="221" spans="2:22" ht="12.75" customHeight="1" x14ac:dyDescent="0.25">
      <c r="B221" s="170"/>
      <c r="C221" s="170"/>
      <c r="D221" s="170"/>
      <c r="G221" s="177"/>
      <c r="H221" s="177"/>
      <c r="I221" s="177"/>
      <c r="J221" s="177"/>
      <c r="K221" s="177"/>
      <c r="L221" s="178"/>
      <c r="M221" s="178"/>
      <c r="N221" s="178"/>
      <c r="O221" s="177"/>
      <c r="P221" s="177"/>
      <c r="Q221" s="177"/>
      <c r="R221" s="177"/>
      <c r="S221" s="177"/>
      <c r="T221" s="177"/>
      <c r="U221" s="177"/>
      <c r="V221" s="177"/>
    </row>
    <row r="222" spans="2:22" ht="12.75" customHeight="1" x14ac:dyDescent="0.25">
      <c r="B222" s="170"/>
      <c r="C222" s="170"/>
      <c r="D222" s="170"/>
      <c r="G222" s="177"/>
      <c r="H222" s="177"/>
      <c r="I222" s="177"/>
      <c r="J222" s="177"/>
      <c r="K222" s="177"/>
      <c r="L222" s="178"/>
      <c r="M222" s="178"/>
      <c r="N222" s="178"/>
      <c r="O222" s="177"/>
      <c r="P222" s="177"/>
      <c r="Q222" s="177"/>
      <c r="R222" s="177"/>
      <c r="S222" s="177"/>
      <c r="T222" s="177"/>
      <c r="U222" s="177"/>
      <c r="V222" s="177"/>
    </row>
    <row r="223" spans="2:22" ht="12.75" customHeight="1" x14ac:dyDescent="0.25">
      <c r="B223" s="170"/>
      <c r="C223" s="170"/>
      <c r="D223" s="170"/>
      <c r="G223" s="177"/>
      <c r="H223" s="177"/>
      <c r="I223" s="177"/>
      <c r="J223" s="177"/>
      <c r="K223" s="177"/>
      <c r="L223" s="178"/>
      <c r="M223" s="178"/>
      <c r="N223" s="178"/>
      <c r="O223" s="177"/>
      <c r="P223" s="177"/>
      <c r="Q223" s="177"/>
      <c r="R223" s="177"/>
      <c r="S223" s="177"/>
      <c r="T223" s="177"/>
      <c r="U223" s="177"/>
      <c r="V223" s="177"/>
    </row>
    <row r="224" spans="2:22" ht="12.75" customHeight="1" x14ac:dyDescent="0.25">
      <c r="G224" s="177"/>
      <c r="H224" s="177"/>
      <c r="I224" s="177"/>
      <c r="J224" s="177"/>
      <c r="K224" s="177"/>
      <c r="L224" s="178"/>
      <c r="M224" s="178"/>
      <c r="N224" s="178"/>
      <c r="O224" s="177"/>
      <c r="P224" s="177"/>
      <c r="Q224" s="177"/>
      <c r="R224" s="177"/>
      <c r="S224" s="177"/>
      <c r="T224" s="177"/>
      <c r="U224" s="177"/>
      <c r="V224" s="177"/>
    </row>
    <row r="225" spans="7:22" ht="12.75" customHeight="1" x14ac:dyDescent="0.25">
      <c r="G225" s="177"/>
      <c r="H225" s="177"/>
      <c r="I225" s="177"/>
      <c r="J225" s="177"/>
      <c r="K225" s="177"/>
      <c r="L225" s="178"/>
      <c r="M225" s="178"/>
      <c r="N225" s="178"/>
      <c r="O225" s="177"/>
      <c r="P225" s="177"/>
      <c r="Q225" s="177"/>
      <c r="R225" s="177"/>
      <c r="S225" s="177"/>
      <c r="T225" s="177"/>
      <c r="U225" s="177"/>
      <c r="V225" s="177"/>
    </row>
    <row r="226" spans="7:22" ht="12.75" customHeight="1" x14ac:dyDescent="0.25">
      <c r="G226" s="177"/>
      <c r="H226" s="177"/>
      <c r="I226" s="177"/>
      <c r="J226" s="177"/>
      <c r="K226" s="177"/>
      <c r="L226" s="178"/>
      <c r="M226" s="178"/>
      <c r="N226" s="178"/>
      <c r="O226" s="177"/>
      <c r="P226" s="177"/>
      <c r="Q226" s="177"/>
      <c r="R226" s="177"/>
      <c r="S226" s="177"/>
      <c r="T226" s="177"/>
      <c r="U226" s="177"/>
      <c r="V226" s="177"/>
    </row>
    <row r="227" spans="7:22" ht="12.75" customHeight="1" x14ac:dyDescent="0.25">
      <c r="G227" s="177"/>
      <c r="H227" s="177"/>
      <c r="I227" s="177"/>
      <c r="J227" s="177"/>
      <c r="K227" s="177"/>
      <c r="L227" s="178"/>
      <c r="M227" s="178"/>
      <c r="N227" s="178"/>
      <c r="O227" s="177"/>
      <c r="P227" s="177"/>
      <c r="Q227" s="177"/>
      <c r="R227" s="177"/>
      <c r="S227" s="177"/>
      <c r="T227" s="177"/>
      <c r="U227" s="177"/>
      <c r="V227" s="177"/>
    </row>
    <row r="228" spans="7:22" ht="12.75" customHeight="1" x14ac:dyDescent="0.25">
      <c r="G228" s="177"/>
      <c r="H228" s="177"/>
      <c r="I228" s="177"/>
      <c r="J228" s="177"/>
      <c r="K228" s="177"/>
      <c r="L228" s="178"/>
      <c r="M228" s="178"/>
      <c r="N228" s="178"/>
      <c r="O228" s="177"/>
      <c r="P228" s="177"/>
      <c r="Q228" s="177"/>
      <c r="R228" s="177"/>
      <c r="S228" s="177"/>
      <c r="T228" s="177"/>
      <c r="U228" s="177"/>
      <c r="V228" s="177"/>
    </row>
    <row r="229" spans="7:22" ht="12.75" customHeight="1" x14ac:dyDescent="0.25">
      <c r="G229" s="177"/>
      <c r="H229" s="177"/>
      <c r="I229" s="177"/>
      <c r="J229" s="177"/>
      <c r="K229" s="177"/>
      <c r="L229" s="178"/>
      <c r="M229" s="178"/>
      <c r="N229" s="178"/>
      <c r="O229" s="177"/>
      <c r="P229" s="177"/>
      <c r="Q229" s="177"/>
      <c r="R229" s="177"/>
      <c r="S229" s="177"/>
      <c r="T229" s="177"/>
      <c r="U229" s="177"/>
      <c r="V229" s="177"/>
    </row>
    <row r="230" spans="7:22" ht="12.75" customHeight="1" x14ac:dyDescent="0.25">
      <c r="G230" s="177"/>
      <c r="H230" s="177"/>
      <c r="I230" s="177"/>
      <c r="J230" s="177"/>
      <c r="K230" s="177"/>
      <c r="L230" s="178"/>
      <c r="M230" s="178"/>
      <c r="N230" s="178"/>
      <c r="O230" s="177"/>
      <c r="P230" s="177"/>
      <c r="Q230" s="177"/>
      <c r="R230" s="177"/>
      <c r="S230" s="177"/>
      <c r="T230" s="177"/>
      <c r="U230" s="177"/>
      <c r="V230" s="177"/>
    </row>
  </sheetData>
  <customSheetViews>
    <customSheetView guid="{EF2666CB-028C-4B20-89E7-828937B644BE}" scale="75" fitToPage="1">
      <selection activeCell="A2" sqref="A2"/>
      <rowBreaks count="7" manualBreakCount="7">
        <brk id="61" max="16383" man="1"/>
        <brk id="110" max="16383" man="1"/>
        <brk id="159" max="16383" man="1"/>
        <brk id="208" max="16383" man="1"/>
        <brk id="266" max="16383" man="1"/>
        <brk id="324" max="16383" man="1"/>
        <brk id="382" max="16383" man="1"/>
      </rowBreaks>
      <pageMargins left="0.7" right="0.7" top="0.75" bottom="0.75" header="0.3" footer="0.3"/>
      <pageSetup scale="53" fitToHeight="0" orientation="portrait" r:id="rId1"/>
    </customSheetView>
    <customSheetView guid="{18FD01A1-5CC9-4614-B50D-F79B9A34C3E0}" scale="75" fitToPage="1">
      <selection activeCell="A2" sqref="A2"/>
      <rowBreaks count="7" manualBreakCount="7">
        <brk id="61" max="16383" man="1"/>
        <brk id="110" max="16383" man="1"/>
        <brk id="159" max="16383" man="1"/>
        <brk id="208" max="16383" man="1"/>
        <brk id="266" max="16383" man="1"/>
        <brk id="324" max="16383" man="1"/>
        <brk id="382" max="16383" man="1"/>
      </rowBreaks>
      <pageMargins left="0.7" right="0.7" top="0.75" bottom="0.75" header="0.3" footer="0.3"/>
      <pageSetup scale="53" fitToHeight="0" orientation="portrait" r:id="rId2"/>
    </customSheetView>
  </customSheetViews>
  <mergeCells count="214">
    <mergeCell ref="AV188:AV191"/>
    <mergeCell ref="AW188:AW191"/>
    <mergeCell ref="AM188:AM191"/>
    <mergeCell ref="AN188:AN191"/>
    <mergeCell ref="AR188:AR191"/>
    <mergeCell ref="AS188:AS191"/>
    <mergeCell ref="AT188:AT191"/>
    <mergeCell ref="AU188:AU191"/>
    <mergeCell ref="AB188:AB191"/>
    <mergeCell ref="AC188:AC191"/>
    <mergeCell ref="AI188:AI191"/>
    <mergeCell ref="AJ188:AJ191"/>
    <mergeCell ref="AK188:AK191"/>
    <mergeCell ref="AL188:AL191"/>
    <mergeCell ref="AW179:AW186"/>
    <mergeCell ref="I188:I191"/>
    <mergeCell ref="J188:J191"/>
    <mergeCell ref="L188:L191"/>
    <mergeCell ref="M188:M191"/>
    <mergeCell ref="N188:N191"/>
    <mergeCell ref="V188:V191"/>
    <mergeCell ref="W188:W191"/>
    <mergeCell ref="Z188:Z191"/>
    <mergeCell ref="AA188:AA191"/>
    <mergeCell ref="AN179:AN186"/>
    <mergeCell ref="AR179:AR186"/>
    <mergeCell ref="AS179:AS186"/>
    <mergeCell ref="AT179:AT186"/>
    <mergeCell ref="AU179:AU186"/>
    <mergeCell ref="AV179:AV186"/>
    <mergeCell ref="G134:H137"/>
    <mergeCell ref="K134:L137"/>
    <mergeCell ref="M134:N137"/>
    <mergeCell ref="O134:P137"/>
    <mergeCell ref="Q134:R137"/>
    <mergeCell ref="S134:T137"/>
    <mergeCell ref="I134:J137"/>
    <mergeCell ref="AP134:AQ137"/>
    <mergeCell ref="AR134:AS137"/>
    <mergeCell ref="W134:X137"/>
    <mergeCell ref="Y134:Z137"/>
    <mergeCell ref="AA134:AB137"/>
    <mergeCell ref="AC134:AD137"/>
    <mergeCell ref="AF134:AG137"/>
    <mergeCell ref="AH134:AI137"/>
    <mergeCell ref="AT134:AU137"/>
    <mergeCell ref="AV134:AW137"/>
    <mergeCell ref="G125:H132"/>
    <mergeCell ref="I125:J132"/>
    <mergeCell ref="K125:L132"/>
    <mergeCell ref="M125:N132"/>
    <mergeCell ref="O125:P132"/>
    <mergeCell ref="Q125:R132"/>
    <mergeCell ref="S125:T132"/>
    <mergeCell ref="U125:V132"/>
    <mergeCell ref="AR125:AS132"/>
    <mergeCell ref="AT125:AU132"/>
    <mergeCell ref="W125:X132"/>
    <mergeCell ref="Y125:Z132"/>
    <mergeCell ref="AA125:AB132"/>
    <mergeCell ref="AC125:AD132"/>
    <mergeCell ref="AF125:AG132"/>
    <mergeCell ref="AH125:AI132"/>
    <mergeCell ref="Q179:Q186"/>
    <mergeCell ref="R179:R186"/>
    <mergeCell ref="S179:S186"/>
    <mergeCell ref="AJ125:AK132"/>
    <mergeCell ref="AL125:AM132"/>
    <mergeCell ref="AN125:AO132"/>
    <mergeCell ref="U134:V137"/>
    <mergeCell ref="AJ134:AK137"/>
    <mergeCell ref="AL134:AM137"/>
    <mergeCell ref="AN134:AO137"/>
    <mergeCell ref="W179:W186"/>
    <mergeCell ref="X179:X186"/>
    <mergeCell ref="Y179:Y186"/>
    <mergeCell ref="AV125:AW132"/>
    <mergeCell ref="Y178:AD178"/>
    <mergeCell ref="G179:G186"/>
    <mergeCell ref="H179:H186"/>
    <mergeCell ref="K179:K186"/>
    <mergeCell ref="O179:O186"/>
    <mergeCell ref="P179:P186"/>
    <mergeCell ref="AD179:AD186"/>
    <mergeCell ref="AF179:AF186"/>
    <mergeCell ref="Z179:Z186"/>
    <mergeCell ref="AA179:AA186"/>
    <mergeCell ref="AB179:AB186"/>
    <mergeCell ref="AC179:AC186"/>
    <mergeCell ref="Z26:AA29"/>
    <mergeCell ref="AB26:AC29"/>
    <mergeCell ref="AD26:AD29"/>
    <mergeCell ref="AF26:AF29"/>
    <mergeCell ref="AG26:AG29"/>
    <mergeCell ref="Y124:AD124"/>
    <mergeCell ref="S26:S29"/>
    <mergeCell ref="T26:T29"/>
    <mergeCell ref="U26:U29"/>
    <mergeCell ref="V26:W29"/>
    <mergeCell ref="X26:X29"/>
    <mergeCell ref="Y26:Y29"/>
    <mergeCell ref="AQ17:AQ24"/>
    <mergeCell ref="AR17:AT24"/>
    <mergeCell ref="AU17:AW24"/>
    <mergeCell ref="I26:J29"/>
    <mergeCell ref="K26:K29"/>
    <mergeCell ref="L26:N29"/>
    <mergeCell ref="O26:O29"/>
    <mergeCell ref="P26:P29"/>
    <mergeCell ref="Q26:Q29"/>
    <mergeCell ref="R26:R29"/>
    <mergeCell ref="S17:S24"/>
    <mergeCell ref="U17:U24"/>
    <mergeCell ref="V17:W24"/>
    <mergeCell ref="X17:X24"/>
    <mergeCell ref="Y17:Y24"/>
    <mergeCell ref="Z17:AA24"/>
    <mergeCell ref="S71:U78"/>
    <mergeCell ref="V71:X78"/>
    <mergeCell ref="Y71:AA78"/>
    <mergeCell ref="AB71:AD78"/>
    <mergeCell ref="AF71:AH78"/>
    <mergeCell ref="AI71:AK78"/>
    <mergeCell ref="P17:P24"/>
    <mergeCell ref="R17:R24"/>
    <mergeCell ref="I17:J24"/>
    <mergeCell ref="L17:N24"/>
    <mergeCell ref="G71:I78"/>
    <mergeCell ref="J71:L78"/>
    <mergeCell ref="M71:O78"/>
    <mergeCell ref="P71:R78"/>
    <mergeCell ref="G26:G29"/>
    <mergeCell ref="H26:H29"/>
    <mergeCell ref="G17:G24"/>
    <mergeCell ref="O17:O24"/>
    <mergeCell ref="AP179:AP186"/>
    <mergeCell ref="AQ179:AQ186"/>
    <mergeCell ref="I179:I186"/>
    <mergeCell ref="J179:J186"/>
    <mergeCell ref="L179:L186"/>
    <mergeCell ref="M179:M186"/>
    <mergeCell ref="AI26:AK29"/>
    <mergeCell ref="AL26:AN29"/>
    <mergeCell ref="AR26:AT29"/>
    <mergeCell ref="AU26:AW29"/>
    <mergeCell ref="AH26:AH29"/>
    <mergeCell ref="AO26:AO29"/>
    <mergeCell ref="AP26:AP29"/>
    <mergeCell ref="AQ26:AQ29"/>
    <mergeCell ref="AG17:AG24"/>
    <mergeCell ref="AP17:AP24"/>
    <mergeCell ref="AB17:AC24"/>
    <mergeCell ref="AD17:AD24"/>
    <mergeCell ref="AF17:AF24"/>
    <mergeCell ref="AH17:AH24"/>
    <mergeCell ref="AI17:AK24"/>
    <mergeCell ref="AL17:AN24"/>
    <mergeCell ref="AO17:AO24"/>
    <mergeCell ref="P80:R83"/>
    <mergeCell ref="S80:U83"/>
    <mergeCell ref="V80:X83"/>
    <mergeCell ref="G188:G191"/>
    <mergeCell ref="H188:H191"/>
    <mergeCell ref="K188:K191"/>
    <mergeCell ref="O188:O191"/>
    <mergeCell ref="T179:T186"/>
    <mergeCell ref="U179:U186"/>
    <mergeCell ref="V179:V186"/>
    <mergeCell ref="X188:X191"/>
    <mergeCell ref="Y80:AA83"/>
    <mergeCell ref="AB80:AD83"/>
    <mergeCell ref="AF80:AH83"/>
    <mergeCell ref="AI80:AK83"/>
    <mergeCell ref="AL80:AN83"/>
    <mergeCell ref="AG179:AG186"/>
    <mergeCell ref="AH179:AH186"/>
    <mergeCell ref="AI179:AI186"/>
    <mergeCell ref="AJ179:AJ186"/>
    <mergeCell ref="P188:P191"/>
    <mergeCell ref="Q188:Q191"/>
    <mergeCell ref="R188:R191"/>
    <mergeCell ref="S188:S191"/>
    <mergeCell ref="T188:T191"/>
    <mergeCell ref="U188:U191"/>
    <mergeCell ref="Y188:Y191"/>
    <mergeCell ref="AD188:AD191"/>
    <mergeCell ref="AF188:AF191"/>
    <mergeCell ref="AG188:AG191"/>
    <mergeCell ref="AH188:AH191"/>
    <mergeCell ref="AR80:AT83"/>
    <mergeCell ref="AO80:AQ83"/>
    <mergeCell ref="AO179:AO186"/>
    <mergeCell ref="AK179:AK186"/>
    <mergeCell ref="AL179:AL186"/>
    <mergeCell ref="AU71:AW78"/>
    <mergeCell ref="AO188:AO191"/>
    <mergeCell ref="AP188:AP191"/>
    <mergeCell ref="AQ188:AQ191"/>
    <mergeCell ref="AM179:AM186"/>
    <mergeCell ref="AL71:AN78"/>
    <mergeCell ref="AO71:AQ78"/>
    <mergeCell ref="AR71:AT78"/>
    <mergeCell ref="AU80:AW83"/>
    <mergeCell ref="AP125:AQ132"/>
    <mergeCell ref="Y16:AD16"/>
    <mergeCell ref="H17:H24"/>
    <mergeCell ref="K17:K24"/>
    <mergeCell ref="Q17:Q24"/>
    <mergeCell ref="T17:T24"/>
    <mergeCell ref="N179:N186"/>
    <mergeCell ref="Y70:AD70"/>
    <mergeCell ref="G80:I83"/>
    <mergeCell ref="J80:L83"/>
    <mergeCell ref="M80:O83"/>
  </mergeCells>
  <pageMargins left="0.7" right="0.7" top="0.75" bottom="0.75" header="0.3" footer="0.3"/>
  <pageSetup scale="53" fitToHeight="0" orientation="portrait" r:id="rId3"/>
  <rowBreaks count="2" manualBreakCount="2">
    <brk id="67" max="16383" man="1"/>
    <brk id="122" max="16383" man="1"/>
  </rowBreaks>
  <drawing r:id="rId4"/>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294"/>
  <sheetViews>
    <sheetView showGridLines="0" tabSelected="1" zoomScale="85" zoomScaleNormal="85" zoomScaleSheetLayoutView="50" workbookViewId="0">
      <pane ySplit="3" topLeftCell="A5" activePane="bottomLeft" state="frozen"/>
      <selection pane="bottomLeft" activeCell="A2" sqref="A2"/>
    </sheetView>
  </sheetViews>
  <sheetFormatPr defaultColWidth="9.109375" defaultRowHeight="13.2" outlineLevelCol="1" x14ac:dyDescent="0.25"/>
  <cols>
    <col min="1" max="1" width="10.44140625" style="1" customWidth="1"/>
    <col min="2" max="2" width="9.33203125" style="9" bestFit="1" customWidth="1"/>
    <col min="3" max="3" width="5.33203125" style="1" customWidth="1"/>
    <col min="4" max="4" width="4.44140625" style="1" customWidth="1"/>
    <col min="5" max="7" width="6.88671875" style="1" customWidth="1" outlineLevel="1"/>
    <col min="8" max="8" width="7.88671875" style="9" customWidth="1" outlineLevel="1"/>
    <col min="9" max="9" width="55" style="9" customWidth="1"/>
    <col min="10" max="10" width="38.5546875" style="9" customWidth="1" outlineLevel="1"/>
    <col min="11" max="11" width="9.33203125" style="9" customWidth="1" outlineLevel="1"/>
    <col min="12" max="12" width="15.33203125" style="9" customWidth="1" outlineLevel="1"/>
    <col min="13" max="13" width="12.109375" style="9" customWidth="1" outlineLevel="1"/>
    <col min="14" max="14" width="45.33203125" style="9" bestFit="1" customWidth="1"/>
    <col min="15" max="15" width="12" style="9" customWidth="1"/>
    <col min="16" max="16" width="16.33203125" style="9" customWidth="1"/>
    <col min="17" max="16384" width="9.109375" style="9"/>
  </cols>
  <sheetData>
    <row r="1" spans="1:16" s="5" customFormat="1" ht="15" customHeight="1" x14ac:dyDescent="0.25">
      <c r="A1" s="43"/>
      <c r="C1" s="43"/>
      <c r="D1" s="43"/>
      <c r="E1" s="43"/>
      <c r="F1" s="43"/>
      <c r="G1" s="43"/>
    </row>
    <row r="2" spans="1:16" s="5" customFormat="1" x14ac:dyDescent="0.25">
      <c r="A2" s="43"/>
      <c r="C2" s="43"/>
      <c r="D2" s="43"/>
      <c r="E2" s="43"/>
      <c r="F2" s="43"/>
      <c r="G2" s="43"/>
      <c r="I2" s="156" t="s">
        <v>413</v>
      </c>
      <c r="N2" s="5" t="s">
        <v>414</v>
      </c>
    </row>
    <row r="3" spans="1:16" s="83" customFormat="1" ht="59.25" customHeight="1" x14ac:dyDescent="0.25">
      <c r="A3" s="108" t="s">
        <v>89</v>
      </c>
      <c r="B3" s="108" t="s">
        <v>1120</v>
      </c>
      <c r="C3" s="107" t="s">
        <v>1</v>
      </c>
      <c r="D3" s="107" t="s">
        <v>3</v>
      </c>
      <c r="E3" s="106" t="s">
        <v>201</v>
      </c>
      <c r="F3" s="106" t="s">
        <v>202</v>
      </c>
      <c r="G3" s="106" t="s">
        <v>203</v>
      </c>
      <c r="H3" s="108" t="s">
        <v>204</v>
      </c>
      <c r="I3" s="108" t="s">
        <v>644</v>
      </c>
      <c r="J3" s="108" t="s">
        <v>409</v>
      </c>
      <c r="K3" s="108" t="s">
        <v>410</v>
      </c>
      <c r="L3" s="108" t="s">
        <v>411</v>
      </c>
      <c r="M3" s="108" t="s">
        <v>412</v>
      </c>
      <c r="N3" s="108" t="s">
        <v>645</v>
      </c>
      <c r="O3" s="108" t="s">
        <v>57</v>
      </c>
      <c r="P3" s="108" t="s">
        <v>20</v>
      </c>
    </row>
    <row r="4" spans="1:16" x14ac:dyDescent="0.25">
      <c r="A4" s="199"/>
      <c r="B4" s="199"/>
      <c r="C4" s="199"/>
      <c r="D4" s="199"/>
      <c r="E4" s="199"/>
      <c r="F4" s="199"/>
      <c r="G4" s="199"/>
      <c r="H4" s="198"/>
      <c r="I4" s="199"/>
      <c r="J4" s="199"/>
      <c r="K4" s="199"/>
      <c r="L4" s="199"/>
      <c r="M4" s="199"/>
      <c r="N4" s="199"/>
      <c r="O4" s="188"/>
      <c r="P4" s="188"/>
    </row>
    <row r="5" spans="1:16" ht="21" x14ac:dyDescent="0.4">
      <c r="A5" s="207" t="s">
        <v>289</v>
      </c>
      <c r="B5" s="208"/>
      <c r="C5"/>
      <c r="D5" s="208"/>
      <c r="E5"/>
      <c r="F5" s="208"/>
      <c r="G5" s="208"/>
      <c r="H5" s="198"/>
      <c r="I5" s="192"/>
      <c r="J5" s="208"/>
      <c r="K5" s="208"/>
      <c r="L5" s="208"/>
      <c r="M5" s="208"/>
      <c r="N5" s="208"/>
      <c r="O5" s="208"/>
      <c r="P5" s="208"/>
    </row>
    <row r="6" spans="1:16" ht="12.75" customHeight="1" x14ac:dyDescent="0.4">
      <c r="A6" s="207"/>
      <c r="B6" s="208"/>
      <c r="C6"/>
      <c r="D6" s="208"/>
      <c r="E6" s="9"/>
      <c r="F6" s="208"/>
      <c r="G6" s="208"/>
      <c r="H6" s="198"/>
      <c r="I6" s="192"/>
      <c r="J6" s="198" t="s">
        <v>750</v>
      </c>
      <c r="K6" s="208"/>
      <c r="L6" s="208"/>
      <c r="M6" s="208"/>
      <c r="N6" s="208"/>
      <c r="O6" s="208"/>
      <c r="P6" s="208"/>
    </row>
    <row r="7" spans="1:16" ht="12.75" customHeight="1" x14ac:dyDescent="0.4">
      <c r="A7" s="207"/>
      <c r="B7" s="208"/>
      <c r="C7"/>
      <c r="D7" s="208"/>
      <c r="E7" s="198" t="s">
        <v>1121</v>
      </c>
      <c r="F7" s="208"/>
      <c r="G7" s="208"/>
      <c r="H7" s="198"/>
      <c r="I7" s="192"/>
      <c r="J7" s="208"/>
      <c r="K7" s="208"/>
      <c r="L7" s="208"/>
      <c r="M7" s="208"/>
      <c r="N7" s="208"/>
      <c r="O7" s="208"/>
      <c r="P7" s="208"/>
    </row>
    <row r="8" spans="1:16" s="5" customFormat="1" x14ac:dyDescent="0.25">
      <c r="A8" s="196"/>
      <c r="B8" s="196" t="s">
        <v>1106</v>
      </c>
      <c r="C8" s="196" t="s">
        <v>4</v>
      </c>
      <c r="D8" s="196" t="s">
        <v>3</v>
      </c>
      <c r="E8" s="196">
        <v>10000</v>
      </c>
      <c r="F8" s="196"/>
      <c r="G8" s="196"/>
      <c r="H8" s="196"/>
      <c r="I8" s="195" t="s">
        <v>1122</v>
      </c>
      <c r="J8" s="196" t="s">
        <v>903</v>
      </c>
      <c r="K8" s="196" t="s">
        <v>416</v>
      </c>
      <c r="L8" s="190" t="s">
        <v>432</v>
      </c>
      <c r="M8" s="196">
        <v>0.01</v>
      </c>
      <c r="N8" s="196" t="s">
        <v>686</v>
      </c>
      <c r="O8" s="196" t="s">
        <v>237</v>
      </c>
      <c r="P8" s="196"/>
    </row>
    <row r="9" spans="1:16" s="5" customFormat="1" x14ac:dyDescent="0.25">
      <c r="A9" s="196"/>
      <c r="B9" s="196" t="s">
        <v>1106</v>
      </c>
      <c r="C9" s="196" t="s">
        <v>4</v>
      </c>
      <c r="D9" s="196" t="s">
        <v>3</v>
      </c>
      <c r="E9" s="196">
        <v>10001</v>
      </c>
      <c r="F9" s="196"/>
      <c r="G9" s="196"/>
      <c r="H9" s="196"/>
      <c r="I9" s="195" t="s">
        <v>290</v>
      </c>
      <c r="J9" s="196" t="s">
        <v>904</v>
      </c>
      <c r="K9" s="196" t="s">
        <v>417</v>
      </c>
      <c r="L9" s="190" t="s">
        <v>432</v>
      </c>
      <c r="M9" s="196">
        <v>0</v>
      </c>
      <c r="N9" s="196" t="s">
        <v>751</v>
      </c>
      <c r="O9" s="196" t="s">
        <v>291</v>
      </c>
      <c r="P9" s="196"/>
    </row>
    <row r="10" spans="1:16" s="5" customFormat="1" x14ac:dyDescent="0.25">
      <c r="A10" s="196">
        <v>1</v>
      </c>
      <c r="B10" s="196" t="s">
        <v>1106</v>
      </c>
      <c r="C10" s="196" t="s">
        <v>4</v>
      </c>
      <c r="D10" s="196" t="s">
        <v>3</v>
      </c>
      <c r="E10" s="196">
        <v>10002</v>
      </c>
      <c r="F10" s="196"/>
      <c r="G10" s="196"/>
      <c r="H10" s="196"/>
      <c r="I10" s="195" t="s">
        <v>292</v>
      </c>
      <c r="J10" s="196" t="s">
        <v>905</v>
      </c>
      <c r="K10" s="196" t="s">
        <v>418</v>
      </c>
      <c r="L10" s="190" t="s">
        <v>432</v>
      </c>
      <c r="M10" s="196">
        <v>0</v>
      </c>
      <c r="N10" s="196" t="s">
        <v>685</v>
      </c>
      <c r="O10" s="196" t="s">
        <v>687</v>
      </c>
      <c r="P10" s="196"/>
    </row>
    <row r="11" spans="1:16" s="5" customFormat="1" x14ac:dyDescent="0.25">
      <c r="A11" s="196">
        <v>2</v>
      </c>
      <c r="B11" s="196" t="s">
        <v>1106</v>
      </c>
      <c r="C11" s="196" t="s">
        <v>4</v>
      </c>
      <c r="D11" s="196" t="s">
        <v>3</v>
      </c>
      <c r="E11" s="196">
        <v>10003</v>
      </c>
      <c r="F11" s="196"/>
      <c r="G11" s="196"/>
      <c r="H11" s="196"/>
      <c r="I11" s="195" t="s">
        <v>292</v>
      </c>
      <c r="J11" s="196" t="s">
        <v>906</v>
      </c>
      <c r="K11" s="196" t="s">
        <v>419</v>
      </c>
      <c r="L11" s="190" t="s">
        <v>432</v>
      </c>
      <c r="M11" s="196">
        <v>0</v>
      </c>
      <c r="N11" s="196" t="s">
        <v>685</v>
      </c>
      <c r="O11" s="196" t="s">
        <v>687</v>
      </c>
      <c r="P11" s="196"/>
    </row>
    <row r="12" spans="1:16" s="5" customFormat="1" x14ac:dyDescent="0.25">
      <c r="A12" s="196">
        <v>3</v>
      </c>
      <c r="B12" s="196" t="s">
        <v>1106</v>
      </c>
      <c r="C12" s="196" t="s">
        <v>4</v>
      </c>
      <c r="D12" s="196" t="s">
        <v>3</v>
      </c>
      <c r="E12" s="196">
        <v>10004</v>
      </c>
      <c r="F12" s="196"/>
      <c r="G12" s="196"/>
      <c r="H12" s="196"/>
      <c r="I12" s="195" t="s">
        <v>292</v>
      </c>
      <c r="J12" s="196" t="s">
        <v>907</v>
      </c>
      <c r="K12" s="196" t="s">
        <v>420</v>
      </c>
      <c r="L12" s="196" t="s">
        <v>432</v>
      </c>
      <c r="M12" s="196">
        <v>0</v>
      </c>
      <c r="N12" s="196" t="s">
        <v>685</v>
      </c>
      <c r="O12" s="196" t="s">
        <v>687</v>
      </c>
      <c r="P12" s="196"/>
    </row>
    <row r="13" spans="1:16" s="5" customFormat="1" x14ac:dyDescent="0.25">
      <c r="A13" s="67"/>
      <c r="B13" s="67"/>
      <c r="C13" s="67"/>
      <c r="D13" s="67"/>
      <c r="E13" s="67"/>
      <c r="F13" s="67"/>
      <c r="G13" s="67"/>
      <c r="H13" s="67"/>
      <c r="I13" s="20"/>
      <c r="J13" s="67"/>
      <c r="K13" s="67"/>
      <c r="L13" s="67"/>
      <c r="M13" s="67"/>
      <c r="N13" s="67"/>
      <c r="O13" s="49"/>
      <c r="P13" s="222"/>
    </row>
    <row r="14" spans="1:16" s="5" customFormat="1" ht="21" x14ac:dyDescent="0.4">
      <c r="A14" s="209" t="s">
        <v>1123</v>
      </c>
      <c r="B14" s="199"/>
      <c r="D14" s="199"/>
      <c r="F14" s="199"/>
      <c r="G14" s="199"/>
      <c r="H14" s="198"/>
      <c r="I14" s="200"/>
      <c r="J14" s="199"/>
      <c r="K14" s="199"/>
      <c r="L14" s="199"/>
      <c r="M14" s="199"/>
      <c r="N14" s="199"/>
      <c r="O14" s="198"/>
      <c r="P14" s="206"/>
    </row>
    <row r="15" spans="1:16" s="5" customFormat="1" x14ac:dyDescent="0.25">
      <c r="A15" s="196" t="s">
        <v>293</v>
      </c>
      <c r="B15" s="196" t="s">
        <v>680</v>
      </c>
      <c r="C15" s="196" t="s">
        <v>4</v>
      </c>
      <c r="D15" s="196" t="s">
        <v>3</v>
      </c>
      <c r="E15" s="196">
        <v>10005</v>
      </c>
      <c r="F15" s="196">
        <v>10101</v>
      </c>
      <c r="G15" s="196">
        <v>10102</v>
      </c>
      <c r="H15" s="195">
        <v>10049</v>
      </c>
      <c r="I15" s="197" t="s">
        <v>294</v>
      </c>
      <c r="J15" s="196" t="s">
        <v>931</v>
      </c>
      <c r="K15" s="196" t="s">
        <v>932</v>
      </c>
      <c r="L15" s="224" t="s">
        <v>461</v>
      </c>
      <c r="M15" s="196">
        <v>0</v>
      </c>
      <c r="N15" s="196" t="s">
        <v>933</v>
      </c>
      <c r="O15" s="195"/>
      <c r="P15" s="205"/>
    </row>
    <row r="16" spans="1:16" s="5" customFormat="1" x14ac:dyDescent="0.25">
      <c r="A16" s="196" t="s">
        <v>293</v>
      </c>
      <c r="B16" s="196" t="s">
        <v>680</v>
      </c>
      <c r="C16" s="196" t="s">
        <v>4</v>
      </c>
      <c r="D16" s="196" t="s">
        <v>3</v>
      </c>
      <c r="E16" s="196">
        <v>10006</v>
      </c>
      <c r="F16" s="196"/>
      <c r="G16" s="196"/>
      <c r="H16" s="195"/>
      <c r="I16" s="197" t="s">
        <v>295</v>
      </c>
      <c r="J16" s="196"/>
      <c r="K16" s="196"/>
      <c r="L16" s="196"/>
      <c r="M16" s="196"/>
      <c r="N16" s="196"/>
      <c r="O16" s="195"/>
      <c r="P16" s="205"/>
    </row>
    <row r="17" spans="1:16" s="5" customFormat="1" x14ac:dyDescent="0.25">
      <c r="A17" s="196" t="s">
        <v>293</v>
      </c>
      <c r="B17" s="196" t="s">
        <v>680</v>
      </c>
      <c r="C17" s="196" t="s">
        <v>4</v>
      </c>
      <c r="D17" s="196"/>
      <c r="E17" s="196">
        <v>10013</v>
      </c>
      <c r="F17" s="196">
        <v>10109</v>
      </c>
      <c r="G17" s="196">
        <v>10110</v>
      </c>
      <c r="H17" s="190">
        <v>10051</v>
      </c>
      <c r="I17" s="191" t="s">
        <v>296</v>
      </c>
      <c r="J17" s="54" t="s">
        <v>943</v>
      </c>
      <c r="K17" s="190" t="s">
        <v>944</v>
      </c>
      <c r="L17" s="224" t="s">
        <v>426</v>
      </c>
      <c r="M17" s="190">
        <v>1</v>
      </c>
      <c r="N17" s="54" t="s">
        <v>945</v>
      </c>
      <c r="O17" s="195"/>
      <c r="P17" s="205"/>
    </row>
    <row r="18" spans="1:16" s="5" customFormat="1" x14ac:dyDescent="0.25">
      <c r="A18" s="196" t="s">
        <v>293</v>
      </c>
      <c r="B18" s="196" t="s">
        <v>680</v>
      </c>
      <c r="C18" s="196" t="s">
        <v>4</v>
      </c>
      <c r="D18" s="196"/>
      <c r="E18" s="196">
        <v>10015</v>
      </c>
      <c r="F18" s="196">
        <v>10113</v>
      </c>
      <c r="G18" s="196">
        <v>10114</v>
      </c>
      <c r="H18" s="190">
        <v>10051</v>
      </c>
      <c r="I18" s="191" t="s">
        <v>297</v>
      </c>
      <c r="J18" s="54" t="s">
        <v>955</v>
      </c>
      <c r="K18" s="190" t="s">
        <v>956</v>
      </c>
      <c r="L18" s="224" t="s">
        <v>437</v>
      </c>
      <c r="M18" s="190">
        <v>1</v>
      </c>
      <c r="N18" s="54" t="s">
        <v>957</v>
      </c>
      <c r="O18" s="195"/>
      <c r="P18" s="205"/>
    </row>
    <row r="19" spans="1:16" s="5" customFormat="1" x14ac:dyDescent="0.25">
      <c r="A19" s="196" t="s">
        <v>293</v>
      </c>
      <c r="B19" s="196" t="s">
        <v>680</v>
      </c>
      <c r="C19" s="196" t="s">
        <v>4</v>
      </c>
      <c r="D19" s="196"/>
      <c r="E19" s="196">
        <v>10016</v>
      </c>
      <c r="F19" s="196">
        <v>10115</v>
      </c>
      <c r="G19" s="196">
        <v>10116</v>
      </c>
      <c r="H19" s="189">
        <v>-3</v>
      </c>
      <c r="I19" s="191" t="s">
        <v>298</v>
      </c>
      <c r="J19" s="54" t="s">
        <v>967</v>
      </c>
      <c r="K19" s="190" t="s">
        <v>968</v>
      </c>
      <c r="L19" s="190" t="s">
        <v>969</v>
      </c>
      <c r="M19" s="190">
        <v>0.01</v>
      </c>
      <c r="N19" s="54" t="s">
        <v>970</v>
      </c>
      <c r="O19" s="195" t="s">
        <v>129</v>
      </c>
      <c r="P19" s="205"/>
    </row>
    <row r="20" spans="1:16" s="5" customFormat="1" x14ac:dyDescent="0.25">
      <c r="A20" s="196" t="s">
        <v>293</v>
      </c>
      <c r="B20" s="190" t="s">
        <v>1106</v>
      </c>
      <c r="C20" s="196" t="s">
        <v>4</v>
      </c>
      <c r="D20" s="196"/>
      <c r="E20" s="196">
        <v>10018</v>
      </c>
      <c r="F20" s="196">
        <v>10119</v>
      </c>
      <c r="G20" s="196">
        <v>10120</v>
      </c>
      <c r="H20" s="190">
        <v>10052</v>
      </c>
      <c r="I20" s="191" t="s">
        <v>299</v>
      </c>
      <c r="J20" s="54" t="s">
        <v>980</v>
      </c>
      <c r="K20" s="190" t="s">
        <v>981</v>
      </c>
      <c r="L20" s="224" t="s">
        <v>425</v>
      </c>
      <c r="M20" s="190">
        <v>5</v>
      </c>
      <c r="N20" s="54" t="s">
        <v>982</v>
      </c>
      <c r="O20" s="195"/>
      <c r="P20" s="205"/>
    </row>
    <row r="21" spans="1:16" s="5" customFormat="1" x14ac:dyDescent="0.25">
      <c r="A21" s="196" t="s">
        <v>293</v>
      </c>
      <c r="B21" s="196" t="s">
        <v>680</v>
      </c>
      <c r="C21" s="196" t="s">
        <v>4</v>
      </c>
      <c r="D21" s="196"/>
      <c r="E21" s="196">
        <v>10019</v>
      </c>
      <c r="F21" s="196">
        <v>10121</v>
      </c>
      <c r="G21" s="196">
        <v>10122</v>
      </c>
      <c r="H21" s="196">
        <v>10051</v>
      </c>
      <c r="I21" s="197" t="s">
        <v>67</v>
      </c>
      <c r="J21" s="6" t="s">
        <v>992</v>
      </c>
      <c r="K21" s="196" t="s">
        <v>993</v>
      </c>
      <c r="L21" s="224" t="s">
        <v>426</v>
      </c>
      <c r="M21" s="196">
        <v>1</v>
      </c>
      <c r="N21" s="6" t="s">
        <v>994</v>
      </c>
      <c r="O21" s="195"/>
      <c r="P21" s="205"/>
    </row>
    <row r="22" spans="1:16" s="5" customFormat="1" x14ac:dyDescent="0.25">
      <c r="A22" s="196" t="s">
        <v>293</v>
      </c>
      <c r="B22" s="196" t="s">
        <v>1106</v>
      </c>
      <c r="C22" s="196" t="s">
        <v>4</v>
      </c>
      <c r="D22" s="196"/>
      <c r="E22" s="196">
        <v>10022</v>
      </c>
      <c r="F22" s="196">
        <v>10127</v>
      </c>
      <c r="G22" s="196">
        <v>10128</v>
      </c>
      <c r="H22" s="196">
        <v>10052</v>
      </c>
      <c r="I22" s="191" t="s">
        <v>72</v>
      </c>
      <c r="J22" s="190" t="s">
        <v>1004</v>
      </c>
      <c r="K22" s="190" t="s">
        <v>899</v>
      </c>
      <c r="L22" s="190" t="s">
        <v>425</v>
      </c>
      <c r="M22" s="190">
        <v>5</v>
      </c>
      <c r="N22" s="190" t="s">
        <v>1005</v>
      </c>
      <c r="O22" s="195"/>
      <c r="P22" s="205"/>
    </row>
    <row r="23" spans="1:16" s="5" customFormat="1" x14ac:dyDescent="0.25">
      <c r="A23" s="196" t="s">
        <v>293</v>
      </c>
      <c r="B23" s="196" t="s">
        <v>680</v>
      </c>
      <c r="C23" s="196" t="s">
        <v>4</v>
      </c>
      <c r="D23" s="196" t="s">
        <v>3</v>
      </c>
      <c r="E23" s="196">
        <v>10023</v>
      </c>
      <c r="F23" s="196">
        <v>10129</v>
      </c>
      <c r="G23" s="196">
        <v>10130</v>
      </c>
      <c r="H23" s="196">
        <v>10051</v>
      </c>
      <c r="I23" s="197" t="s">
        <v>68</v>
      </c>
      <c r="J23" s="6" t="s">
        <v>1015</v>
      </c>
      <c r="K23" s="196" t="s">
        <v>428</v>
      </c>
      <c r="L23" s="224" t="s">
        <v>426</v>
      </c>
      <c r="M23" s="196">
        <v>1</v>
      </c>
      <c r="N23" s="6" t="s">
        <v>1016</v>
      </c>
      <c r="O23" s="195"/>
      <c r="P23" s="205"/>
    </row>
    <row r="24" spans="1:16" s="5" customFormat="1" x14ac:dyDescent="0.25">
      <c r="A24" s="196" t="s">
        <v>293</v>
      </c>
      <c r="B24" s="190" t="s">
        <v>1106</v>
      </c>
      <c r="C24" s="196" t="s">
        <v>4</v>
      </c>
      <c r="D24" s="196"/>
      <c r="E24" s="196">
        <v>10026</v>
      </c>
      <c r="F24" s="196">
        <v>10135</v>
      </c>
      <c r="G24" s="196">
        <v>10136</v>
      </c>
      <c r="H24" s="196">
        <v>10052</v>
      </c>
      <c r="I24" s="191" t="s">
        <v>73</v>
      </c>
      <c r="J24" s="190" t="s">
        <v>1023</v>
      </c>
      <c r="K24" s="190" t="s">
        <v>433</v>
      </c>
      <c r="L24" s="190" t="s">
        <v>425</v>
      </c>
      <c r="M24" s="190">
        <v>1</v>
      </c>
      <c r="N24" s="190" t="s">
        <v>1024</v>
      </c>
      <c r="O24" s="195"/>
      <c r="P24" s="205"/>
    </row>
    <row r="25" spans="1:16" s="5" customFormat="1" x14ac:dyDescent="0.25">
      <c r="A25" s="196" t="s">
        <v>293</v>
      </c>
      <c r="B25" s="196" t="s">
        <v>680</v>
      </c>
      <c r="C25" s="196" t="s">
        <v>4</v>
      </c>
      <c r="D25" s="196" t="s">
        <v>3</v>
      </c>
      <c r="E25" s="196">
        <v>10027</v>
      </c>
      <c r="F25" s="196">
        <v>10137</v>
      </c>
      <c r="G25" s="196">
        <v>10138</v>
      </c>
      <c r="H25" s="196">
        <v>10051</v>
      </c>
      <c r="I25" s="197" t="s">
        <v>343</v>
      </c>
      <c r="J25" s="6" t="s">
        <v>1039</v>
      </c>
      <c r="K25" s="196" t="s">
        <v>440</v>
      </c>
      <c r="L25" s="224" t="s">
        <v>426</v>
      </c>
      <c r="M25" s="196">
        <v>1</v>
      </c>
      <c r="N25" s="6" t="s">
        <v>1040</v>
      </c>
      <c r="O25" s="195"/>
      <c r="P25" s="205"/>
    </row>
    <row r="26" spans="1:16" s="5" customFormat="1" x14ac:dyDescent="0.25">
      <c r="A26" s="196" t="s">
        <v>293</v>
      </c>
      <c r="B26" s="196" t="s">
        <v>1106</v>
      </c>
      <c r="C26" s="196" t="s">
        <v>4</v>
      </c>
      <c r="D26" s="196"/>
      <c r="E26" s="196">
        <v>10030</v>
      </c>
      <c r="F26" s="196">
        <v>10143</v>
      </c>
      <c r="G26" s="196">
        <v>10144</v>
      </c>
      <c r="H26" s="196">
        <v>10052</v>
      </c>
      <c r="I26" s="191" t="s">
        <v>69</v>
      </c>
      <c r="J26" s="190" t="s">
        <v>1037</v>
      </c>
      <c r="K26" s="190" t="s">
        <v>444</v>
      </c>
      <c r="L26" s="190" t="s">
        <v>425</v>
      </c>
      <c r="M26" s="190">
        <v>1</v>
      </c>
      <c r="N26" s="190" t="s">
        <v>1038</v>
      </c>
      <c r="O26" s="195"/>
      <c r="P26" s="205"/>
    </row>
    <row r="27" spans="1:16" s="5" customFormat="1" x14ac:dyDescent="0.25">
      <c r="A27" s="196" t="s">
        <v>293</v>
      </c>
      <c r="B27" s="196" t="s">
        <v>680</v>
      </c>
      <c r="C27" s="190" t="s">
        <v>4</v>
      </c>
      <c r="D27" s="190"/>
      <c r="E27" s="196">
        <v>10031</v>
      </c>
      <c r="F27" s="196">
        <v>10145</v>
      </c>
      <c r="G27" s="196">
        <v>10146</v>
      </c>
      <c r="H27" s="190">
        <v>10053</v>
      </c>
      <c r="I27" s="191" t="s">
        <v>300</v>
      </c>
      <c r="J27" s="190" t="s">
        <v>910</v>
      </c>
      <c r="K27" s="190" t="s">
        <v>422</v>
      </c>
      <c r="L27" s="190" t="s">
        <v>512</v>
      </c>
      <c r="M27" s="190">
        <v>5</v>
      </c>
      <c r="N27" s="190" t="s">
        <v>911</v>
      </c>
      <c r="O27" s="195"/>
      <c r="P27" s="205"/>
    </row>
    <row r="28" spans="1:16" s="5" customFormat="1" x14ac:dyDescent="0.25">
      <c r="A28" s="196" t="s">
        <v>293</v>
      </c>
      <c r="B28" s="196" t="s">
        <v>680</v>
      </c>
      <c r="C28" s="190" t="s">
        <v>4</v>
      </c>
      <c r="D28" s="190"/>
      <c r="E28" s="196">
        <v>10032</v>
      </c>
      <c r="F28" s="196">
        <v>10147</v>
      </c>
      <c r="G28" s="196">
        <v>10148</v>
      </c>
      <c r="H28" s="190">
        <v>10053</v>
      </c>
      <c r="I28" s="191" t="s">
        <v>301</v>
      </c>
      <c r="J28" s="190" t="s">
        <v>919</v>
      </c>
      <c r="K28" s="190" t="s">
        <v>920</v>
      </c>
      <c r="L28" s="190" t="s">
        <v>512</v>
      </c>
      <c r="M28" s="190">
        <v>5</v>
      </c>
      <c r="N28" s="190" t="s">
        <v>921</v>
      </c>
      <c r="O28" s="195"/>
      <c r="P28" s="205"/>
    </row>
    <row r="29" spans="1:16" s="5" customFormat="1" x14ac:dyDescent="0.25">
      <c r="A29" s="196" t="s">
        <v>293</v>
      </c>
      <c r="B29" s="196" t="s">
        <v>680</v>
      </c>
      <c r="C29" s="196" t="s">
        <v>4</v>
      </c>
      <c r="D29" s="196"/>
      <c r="E29" s="196">
        <v>10033</v>
      </c>
      <c r="F29" s="196">
        <v>10149</v>
      </c>
      <c r="G29" s="196">
        <v>10150</v>
      </c>
      <c r="H29" s="190">
        <v>-2</v>
      </c>
      <c r="I29" s="191" t="s">
        <v>302</v>
      </c>
      <c r="J29" s="190" t="s">
        <v>415</v>
      </c>
      <c r="K29" s="190" t="s">
        <v>421</v>
      </c>
      <c r="L29" s="190" t="s">
        <v>908</v>
      </c>
      <c r="M29" s="190">
        <v>0.01</v>
      </c>
      <c r="N29" s="190" t="s">
        <v>909</v>
      </c>
      <c r="O29" s="196" t="s">
        <v>208</v>
      </c>
      <c r="P29" s="205"/>
    </row>
    <row r="30" spans="1:16" s="5" customFormat="1" x14ac:dyDescent="0.25">
      <c r="A30" s="196" t="s">
        <v>293</v>
      </c>
      <c r="B30" s="190" t="s">
        <v>681</v>
      </c>
      <c r="C30" s="196" t="s">
        <v>4</v>
      </c>
      <c r="D30" s="196"/>
      <c r="E30" s="196">
        <v>10034</v>
      </c>
      <c r="F30" s="196">
        <v>10151</v>
      </c>
      <c r="G30" s="196">
        <v>10152</v>
      </c>
      <c r="H30" s="190">
        <v>-1</v>
      </c>
      <c r="I30" s="191" t="s">
        <v>1124</v>
      </c>
      <c r="J30" s="190"/>
      <c r="K30" s="190"/>
      <c r="L30" s="190"/>
      <c r="M30" s="190"/>
      <c r="N30" s="190"/>
      <c r="O30" s="196" t="s">
        <v>159</v>
      </c>
      <c r="P30" s="205"/>
    </row>
    <row r="31" spans="1:16" s="5" customFormat="1" x14ac:dyDescent="0.25">
      <c r="A31" s="196" t="s">
        <v>293</v>
      </c>
      <c r="B31" s="190" t="s">
        <v>681</v>
      </c>
      <c r="C31" s="196" t="s">
        <v>4</v>
      </c>
      <c r="D31" s="196"/>
      <c r="E31" s="196">
        <v>10035</v>
      </c>
      <c r="F31" s="196">
        <v>10153</v>
      </c>
      <c r="G31" s="196">
        <v>10154</v>
      </c>
      <c r="H31" s="190">
        <v>-1</v>
      </c>
      <c r="I31" s="191" t="s">
        <v>1125</v>
      </c>
      <c r="J31" s="190"/>
      <c r="K31" s="190"/>
      <c r="L31" s="190"/>
      <c r="M31" s="190"/>
      <c r="N31" s="190"/>
      <c r="O31" s="196" t="s">
        <v>159</v>
      </c>
      <c r="P31" s="205"/>
    </row>
    <row r="32" spans="1:16" s="5" customFormat="1" x14ac:dyDescent="0.25">
      <c r="A32" s="196" t="s">
        <v>293</v>
      </c>
      <c r="B32" s="190" t="s">
        <v>681</v>
      </c>
      <c r="C32" s="196" t="s">
        <v>4</v>
      </c>
      <c r="D32" s="196"/>
      <c r="E32" s="196">
        <v>10036</v>
      </c>
      <c r="F32" s="196">
        <v>10155</v>
      </c>
      <c r="G32" s="196">
        <v>10156</v>
      </c>
      <c r="H32" s="190">
        <v>-1</v>
      </c>
      <c r="I32" s="191" t="s">
        <v>1126</v>
      </c>
      <c r="J32" s="190"/>
      <c r="K32" s="190"/>
      <c r="L32" s="190"/>
      <c r="M32" s="190"/>
      <c r="N32" s="190"/>
      <c r="O32" s="196" t="s">
        <v>159</v>
      </c>
      <c r="P32" s="205"/>
    </row>
    <row r="33" spans="1:16" s="5" customFormat="1" x14ac:dyDescent="0.25">
      <c r="A33" s="196" t="s">
        <v>293</v>
      </c>
      <c r="B33" s="196" t="s">
        <v>680</v>
      </c>
      <c r="C33" s="196" t="s">
        <v>4</v>
      </c>
      <c r="D33" s="196" t="s">
        <v>3</v>
      </c>
      <c r="E33" s="196">
        <v>10037</v>
      </c>
      <c r="F33" s="196">
        <v>10157</v>
      </c>
      <c r="G33" s="196">
        <v>10158</v>
      </c>
      <c r="H33" s="190">
        <v>10049</v>
      </c>
      <c r="I33" s="191" t="s">
        <v>342</v>
      </c>
      <c r="J33" s="6" t="s">
        <v>752</v>
      </c>
      <c r="K33" s="190" t="s">
        <v>643</v>
      </c>
      <c r="L33" s="224" t="s">
        <v>461</v>
      </c>
      <c r="M33" s="190">
        <v>0</v>
      </c>
      <c r="N33" s="6" t="s">
        <v>1127</v>
      </c>
      <c r="O33" s="196"/>
      <c r="P33" s="205"/>
    </row>
    <row r="34" spans="1:16" s="5" customFormat="1" x14ac:dyDescent="0.25">
      <c r="A34" s="196" t="s">
        <v>293</v>
      </c>
      <c r="B34" s="196" t="s">
        <v>680</v>
      </c>
      <c r="C34" s="196" t="s">
        <v>4</v>
      </c>
      <c r="D34" s="196" t="s">
        <v>3</v>
      </c>
      <c r="E34" s="196">
        <v>10038</v>
      </c>
      <c r="F34" s="196"/>
      <c r="G34" s="196"/>
      <c r="H34" s="190"/>
      <c r="I34" s="191" t="s">
        <v>350</v>
      </c>
      <c r="J34" s="190" t="s">
        <v>1047</v>
      </c>
      <c r="K34" s="190" t="s">
        <v>452</v>
      </c>
      <c r="L34" s="190" t="s">
        <v>1048</v>
      </c>
      <c r="M34" s="190">
        <v>0</v>
      </c>
      <c r="N34" s="190" t="s">
        <v>1049</v>
      </c>
      <c r="O34" s="196"/>
      <c r="P34" s="205"/>
    </row>
    <row r="35" spans="1:16" s="5" customFormat="1" x14ac:dyDescent="0.25">
      <c r="A35" s="196" t="s">
        <v>293</v>
      </c>
      <c r="B35" s="196" t="s">
        <v>680</v>
      </c>
      <c r="C35" s="195" t="s">
        <v>4</v>
      </c>
      <c r="D35" s="196" t="s">
        <v>3</v>
      </c>
      <c r="E35" s="196">
        <v>10049</v>
      </c>
      <c r="F35" s="196"/>
      <c r="G35" s="196"/>
      <c r="H35" s="195"/>
      <c r="I35" s="197" t="s">
        <v>51</v>
      </c>
      <c r="J35" s="196"/>
      <c r="K35" s="196"/>
      <c r="L35" s="196"/>
      <c r="M35" s="196"/>
      <c r="N35" s="196"/>
      <c r="O35" s="196"/>
      <c r="P35" s="196"/>
    </row>
    <row r="36" spans="1:16" s="5" customFormat="1" x14ac:dyDescent="0.25">
      <c r="A36" s="196" t="s">
        <v>293</v>
      </c>
      <c r="B36" s="196" t="s">
        <v>680</v>
      </c>
      <c r="C36" s="195" t="s">
        <v>4</v>
      </c>
      <c r="D36" s="196" t="s">
        <v>3</v>
      </c>
      <c r="E36" s="196">
        <v>10051</v>
      </c>
      <c r="F36" s="196"/>
      <c r="G36" s="196"/>
      <c r="H36" s="195"/>
      <c r="I36" s="197" t="s">
        <v>50</v>
      </c>
      <c r="J36" s="196"/>
      <c r="K36" s="196"/>
      <c r="L36" s="196"/>
      <c r="M36" s="196"/>
      <c r="N36" s="196"/>
      <c r="O36" s="196"/>
      <c r="P36" s="196"/>
    </row>
    <row r="37" spans="1:16" s="5" customFormat="1" x14ac:dyDescent="0.25">
      <c r="A37" s="196" t="s">
        <v>293</v>
      </c>
      <c r="B37" s="190" t="s">
        <v>1106</v>
      </c>
      <c r="C37" s="195" t="s">
        <v>4</v>
      </c>
      <c r="D37" s="196" t="s">
        <v>3</v>
      </c>
      <c r="E37" s="196">
        <v>10052</v>
      </c>
      <c r="F37" s="196"/>
      <c r="G37" s="196"/>
      <c r="H37" s="195"/>
      <c r="I37" s="197" t="s">
        <v>49</v>
      </c>
      <c r="J37" s="190"/>
      <c r="K37" s="190"/>
      <c r="L37" s="190"/>
      <c r="M37" s="190"/>
      <c r="N37" s="190"/>
      <c r="O37" s="196"/>
      <c r="P37" s="196"/>
    </row>
    <row r="38" spans="1:16" s="5" customFormat="1" x14ac:dyDescent="0.25">
      <c r="A38" s="196" t="s">
        <v>293</v>
      </c>
      <c r="B38" s="196" t="s">
        <v>680</v>
      </c>
      <c r="C38" s="196" t="s">
        <v>4</v>
      </c>
      <c r="D38" s="196" t="s">
        <v>3</v>
      </c>
      <c r="E38" s="196">
        <v>10053</v>
      </c>
      <c r="F38" s="196"/>
      <c r="G38" s="196"/>
      <c r="H38" s="195"/>
      <c r="I38" s="197" t="s">
        <v>55</v>
      </c>
      <c r="J38" s="196"/>
      <c r="K38" s="196"/>
      <c r="L38" s="196"/>
      <c r="M38" s="196"/>
      <c r="N38" s="196"/>
      <c r="O38" s="195"/>
      <c r="P38" s="205"/>
    </row>
    <row r="39" spans="1:16" s="5" customFormat="1" x14ac:dyDescent="0.25">
      <c r="A39" s="199"/>
      <c r="B39" s="199"/>
      <c r="C39" s="199"/>
      <c r="D39" s="199"/>
      <c r="E39" s="199"/>
      <c r="F39" s="199"/>
      <c r="G39" s="199"/>
      <c r="H39" s="198"/>
      <c r="I39" s="200"/>
      <c r="J39" s="199"/>
      <c r="K39" s="199"/>
      <c r="L39" s="199"/>
      <c r="M39" s="199"/>
      <c r="N39" s="199"/>
      <c r="O39" s="198"/>
      <c r="P39" s="206"/>
    </row>
    <row r="40" spans="1:16" s="5" customFormat="1" ht="21" x14ac:dyDescent="0.4">
      <c r="A40" s="209" t="s">
        <v>1128</v>
      </c>
      <c r="B40" s="203"/>
      <c r="D40" s="203"/>
      <c r="F40" s="203"/>
      <c r="G40" s="203"/>
      <c r="H40" s="192"/>
      <c r="I40" s="210"/>
      <c r="J40" s="203"/>
      <c r="K40" s="203"/>
      <c r="L40" s="203"/>
      <c r="M40" s="203"/>
      <c r="N40" s="203"/>
      <c r="O40" s="192"/>
      <c r="P40" s="192"/>
    </row>
    <row r="41" spans="1:16" s="5" customFormat="1" x14ac:dyDescent="0.25">
      <c r="A41" s="201" t="s">
        <v>5</v>
      </c>
      <c r="B41" s="190" t="s">
        <v>1106</v>
      </c>
      <c r="C41" s="190" t="s">
        <v>52</v>
      </c>
      <c r="D41" s="190"/>
      <c r="E41" s="211">
        <v>10057</v>
      </c>
      <c r="F41" s="211"/>
      <c r="G41" s="190"/>
      <c r="H41" s="211"/>
      <c r="I41" s="191" t="s">
        <v>1129</v>
      </c>
      <c r="J41" s="190" t="s">
        <v>1075</v>
      </c>
      <c r="K41" s="190" t="s">
        <v>1076</v>
      </c>
      <c r="L41" s="190" t="s">
        <v>432</v>
      </c>
      <c r="M41" s="190"/>
      <c r="N41" s="190" t="s">
        <v>1077</v>
      </c>
      <c r="O41" s="190"/>
      <c r="P41" s="190"/>
    </row>
    <row r="42" spans="1:16" s="5" customFormat="1" x14ac:dyDescent="0.25">
      <c r="A42" s="212"/>
      <c r="B42" s="212"/>
      <c r="C42" s="202"/>
      <c r="D42" s="202"/>
      <c r="E42" s="202"/>
      <c r="F42" s="202"/>
      <c r="G42" s="202"/>
      <c r="H42" s="213"/>
      <c r="I42" s="124" t="s">
        <v>310</v>
      </c>
      <c r="J42" s="212"/>
      <c r="K42" s="212"/>
      <c r="L42" s="212"/>
      <c r="M42" s="212"/>
      <c r="N42" s="212"/>
      <c r="O42" s="202"/>
      <c r="P42" s="202"/>
    </row>
    <row r="43" spans="1:16" s="5" customFormat="1" x14ac:dyDescent="0.25">
      <c r="A43" s="212"/>
      <c r="B43" s="212"/>
      <c r="C43" s="202"/>
      <c r="D43" s="202"/>
      <c r="E43" s="202"/>
      <c r="F43" s="202"/>
      <c r="G43" s="202"/>
      <c r="H43" s="213"/>
      <c r="I43" s="124" t="s">
        <v>132</v>
      </c>
      <c r="J43" s="212"/>
      <c r="K43" s="212"/>
      <c r="L43" s="212"/>
      <c r="M43" s="212"/>
      <c r="N43" s="212"/>
      <c r="O43" s="202"/>
      <c r="P43" s="202"/>
    </row>
    <row r="44" spans="1:16" s="5" customFormat="1" x14ac:dyDescent="0.25">
      <c r="A44" s="212"/>
      <c r="B44" s="212"/>
      <c r="C44" s="202"/>
      <c r="D44" s="202"/>
      <c r="E44" s="202"/>
      <c r="F44" s="202"/>
      <c r="G44" s="202"/>
      <c r="H44" s="213"/>
      <c r="I44" s="124" t="s">
        <v>133</v>
      </c>
      <c r="J44" s="212"/>
      <c r="K44" s="212"/>
      <c r="L44" s="212"/>
      <c r="M44" s="212"/>
      <c r="N44" s="212"/>
      <c r="O44" s="202"/>
      <c r="P44" s="202"/>
    </row>
    <row r="45" spans="1:16" s="5" customFormat="1" x14ac:dyDescent="0.25">
      <c r="A45" s="212"/>
      <c r="B45" s="212"/>
      <c r="C45" s="202"/>
      <c r="D45" s="202"/>
      <c r="E45" s="202"/>
      <c r="F45" s="202"/>
      <c r="G45" s="202"/>
      <c r="H45" s="213"/>
      <c r="I45" s="124" t="s">
        <v>134</v>
      </c>
      <c r="J45" s="212"/>
      <c r="K45" s="212"/>
      <c r="L45" s="212"/>
      <c r="M45" s="212"/>
      <c r="N45" s="212"/>
      <c r="O45" s="202"/>
      <c r="P45" s="202"/>
    </row>
    <row r="46" spans="1:16" s="5" customFormat="1" x14ac:dyDescent="0.25">
      <c r="A46" s="214"/>
      <c r="B46" s="214"/>
      <c r="C46" s="204"/>
      <c r="D46" s="204"/>
      <c r="E46" s="204"/>
      <c r="F46" s="204"/>
      <c r="G46" s="204"/>
      <c r="H46" s="215"/>
      <c r="I46" s="194" t="s">
        <v>135</v>
      </c>
      <c r="J46" s="214"/>
      <c r="K46" s="214"/>
      <c r="L46" s="214"/>
      <c r="M46" s="214"/>
      <c r="N46" s="214"/>
      <c r="O46" s="204"/>
      <c r="P46" s="204"/>
    </row>
    <row r="47" spans="1:16" s="5" customFormat="1" x14ac:dyDescent="0.25">
      <c r="A47" s="199"/>
      <c r="B47" s="199"/>
      <c r="C47" s="199"/>
      <c r="D47" s="199"/>
      <c r="E47" s="199"/>
      <c r="F47" s="199"/>
      <c r="G47" s="199"/>
      <c r="H47" s="199"/>
      <c r="I47" s="200"/>
      <c r="J47" s="199"/>
      <c r="K47" s="199"/>
      <c r="L47" s="199"/>
      <c r="M47" s="199"/>
      <c r="N47" s="199"/>
      <c r="O47" s="199"/>
      <c r="P47" s="199"/>
    </row>
    <row r="48" spans="1:16" ht="21" x14ac:dyDescent="0.4">
      <c r="A48" s="216" t="s">
        <v>179</v>
      </c>
      <c r="B48" s="208"/>
      <c r="C48" s="5"/>
      <c r="D48" s="208"/>
      <c r="E48" s="5"/>
      <c r="F48" s="208"/>
      <c r="G48" s="208"/>
      <c r="H48" s="208"/>
      <c r="I48" s="208"/>
      <c r="J48" s="208"/>
      <c r="K48" s="208"/>
      <c r="L48" s="208"/>
      <c r="M48" s="208"/>
      <c r="N48" s="208"/>
      <c r="O48" s="208"/>
      <c r="P48" s="208"/>
    </row>
    <row r="49" spans="1:16" s="5" customFormat="1" x14ac:dyDescent="0.25">
      <c r="A49" s="196" t="s">
        <v>5</v>
      </c>
      <c r="B49" s="196" t="s">
        <v>1106</v>
      </c>
      <c r="C49" s="196" t="s">
        <v>1</v>
      </c>
      <c r="D49" s="196" t="s">
        <v>3</v>
      </c>
      <c r="E49" s="196">
        <v>10058</v>
      </c>
      <c r="F49" s="196"/>
      <c r="G49" s="196"/>
      <c r="H49" s="195"/>
      <c r="I49" s="197" t="s">
        <v>1130</v>
      </c>
      <c r="J49" s="196" t="s">
        <v>1071</v>
      </c>
      <c r="K49" s="196" t="s">
        <v>469</v>
      </c>
      <c r="L49" s="196" t="s">
        <v>425</v>
      </c>
      <c r="M49" s="196">
        <v>5</v>
      </c>
      <c r="N49" s="196" t="s">
        <v>1072</v>
      </c>
      <c r="O49" s="196" t="s">
        <v>61</v>
      </c>
      <c r="P49" s="196">
        <v>100</v>
      </c>
    </row>
    <row r="50" spans="1:16" s="5" customFormat="1" x14ac:dyDescent="0.25">
      <c r="A50" s="199"/>
      <c r="B50" s="199"/>
      <c r="C50" s="199"/>
      <c r="D50" s="199"/>
      <c r="E50" s="199"/>
      <c r="F50" s="199"/>
      <c r="G50" s="199"/>
      <c r="H50" s="198"/>
      <c r="I50" s="200"/>
      <c r="J50" s="199"/>
      <c r="K50" s="199"/>
      <c r="L50" s="199"/>
      <c r="M50" s="199"/>
      <c r="N50" s="199"/>
      <c r="O50" s="199"/>
      <c r="P50" s="199"/>
    </row>
    <row r="51" spans="1:16" s="5" customFormat="1" ht="21" x14ac:dyDescent="0.4">
      <c r="A51" s="216" t="s">
        <v>180</v>
      </c>
      <c r="B51" s="208"/>
      <c r="C51" s="9"/>
      <c r="D51" s="208"/>
      <c r="E51"/>
      <c r="F51" s="208"/>
      <c r="G51" s="208"/>
      <c r="H51" s="208"/>
      <c r="I51" s="208"/>
      <c r="J51" s="208"/>
      <c r="K51" s="208"/>
      <c r="L51" s="208"/>
      <c r="M51" s="208"/>
      <c r="N51" s="208"/>
      <c r="O51" s="208"/>
      <c r="P51" s="208"/>
    </row>
    <row r="52" spans="1:16" s="5" customFormat="1" x14ac:dyDescent="0.25">
      <c r="A52" s="199" t="s">
        <v>166</v>
      </c>
      <c r="B52" s="208"/>
      <c r="D52" s="208"/>
      <c r="F52" s="208"/>
      <c r="G52" s="208"/>
      <c r="H52" s="208"/>
      <c r="I52" s="208"/>
      <c r="J52" s="208"/>
      <c r="K52" s="208"/>
      <c r="L52" s="208"/>
      <c r="M52" s="208"/>
      <c r="N52" s="208"/>
      <c r="O52" s="208"/>
      <c r="P52" s="208"/>
    </row>
    <row r="53" spans="1:16" s="5" customFormat="1" x14ac:dyDescent="0.25">
      <c r="A53" s="192" t="s">
        <v>164</v>
      </c>
      <c r="B53" s="199"/>
      <c r="D53" s="199"/>
      <c r="F53" s="199"/>
      <c r="G53" s="199"/>
      <c r="H53" s="218"/>
      <c r="I53" s="217"/>
      <c r="J53" s="199"/>
      <c r="K53" s="199"/>
      <c r="L53" s="199"/>
      <c r="M53" s="199"/>
      <c r="N53" s="199"/>
      <c r="O53" s="218"/>
      <c r="P53" s="219"/>
    </row>
    <row r="54" spans="1:16" s="5" customFormat="1" x14ac:dyDescent="0.25">
      <c r="A54" s="196" t="s">
        <v>5</v>
      </c>
      <c r="B54" s="196" t="s">
        <v>1106</v>
      </c>
      <c r="C54" s="196" t="s">
        <v>1</v>
      </c>
      <c r="D54" s="196" t="s">
        <v>3</v>
      </c>
      <c r="E54" s="196">
        <v>10059</v>
      </c>
      <c r="F54" s="196"/>
      <c r="G54" s="196"/>
      <c r="H54" s="195"/>
      <c r="I54" s="197" t="s">
        <v>1131</v>
      </c>
      <c r="J54" s="196" t="s">
        <v>1073</v>
      </c>
      <c r="K54" s="196" t="s">
        <v>475</v>
      </c>
      <c r="L54" s="196" t="s">
        <v>425</v>
      </c>
      <c r="M54" s="196">
        <v>5</v>
      </c>
      <c r="N54" s="196" t="s">
        <v>1074</v>
      </c>
      <c r="O54" s="196" t="s">
        <v>61</v>
      </c>
      <c r="P54" s="196">
        <v>20</v>
      </c>
    </row>
    <row r="55" spans="1:16" s="5" customFormat="1" x14ac:dyDescent="0.25">
      <c r="A55" s="199"/>
      <c r="B55" s="199"/>
      <c r="C55" s="199"/>
      <c r="D55" s="199"/>
      <c r="E55" s="199"/>
      <c r="F55" s="199"/>
      <c r="G55" s="199"/>
      <c r="H55" s="199"/>
      <c r="I55" s="200"/>
      <c r="J55" s="199"/>
      <c r="K55" s="199"/>
      <c r="L55" s="199"/>
      <c r="M55" s="199"/>
      <c r="N55" s="199"/>
      <c r="O55" s="199"/>
      <c r="P55" s="199"/>
    </row>
    <row r="56" spans="1:16" s="5" customFormat="1" ht="21" x14ac:dyDescent="0.4">
      <c r="A56" s="209" t="s">
        <v>1132</v>
      </c>
      <c r="B56" s="199"/>
      <c r="D56" s="199"/>
      <c r="F56" s="199"/>
      <c r="G56" s="199"/>
      <c r="H56" s="206"/>
      <c r="I56" s="220"/>
      <c r="J56" s="199"/>
      <c r="K56" s="199"/>
      <c r="L56" s="199"/>
      <c r="M56" s="199"/>
      <c r="N56" s="199"/>
      <c r="O56" s="206"/>
      <c r="P56" s="206"/>
    </row>
    <row r="57" spans="1:16" s="5" customFormat="1" x14ac:dyDescent="0.25">
      <c r="A57" s="190" t="s">
        <v>5</v>
      </c>
      <c r="B57" s="190" t="s">
        <v>1106</v>
      </c>
      <c r="C57" s="189" t="s">
        <v>1</v>
      </c>
      <c r="D57" s="190" t="s">
        <v>3</v>
      </c>
      <c r="E57" s="189">
        <v>10060</v>
      </c>
      <c r="F57" s="189"/>
      <c r="G57" s="189"/>
      <c r="H57" s="189"/>
      <c r="I57" s="191" t="s">
        <v>1133</v>
      </c>
      <c r="J57" s="46" t="s">
        <v>1099</v>
      </c>
      <c r="K57" s="190" t="s">
        <v>479</v>
      </c>
      <c r="L57" s="190" t="s">
        <v>432</v>
      </c>
      <c r="M57" s="190">
        <v>1</v>
      </c>
      <c r="N57" s="46" t="s">
        <v>1057</v>
      </c>
      <c r="O57" s="189"/>
      <c r="P57" s="189"/>
    </row>
    <row r="58" spans="1:16" s="5" customFormat="1" x14ac:dyDescent="0.25">
      <c r="A58" s="202"/>
      <c r="B58" s="202"/>
      <c r="C58" s="223"/>
      <c r="D58" s="202"/>
      <c r="E58" s="223"/>
      <c r="F58" s="223"/>
      <c r="G58" s="223"/>
      <c r="H58" s="223"/>
      <c r="I58" s="124" t="s">
        <v>329</v>
      </c>
      <c r="J58" s="202"/>
      <c r="K58" s="202"/>
      <c r="L58" s="202"/>
      <c r="M58" s="202"/>
      <c r="N58" s="202" t="s">
        <v>1058</v>
      </c>
      <c r="O58" s="223"/>
      <c r="P58" s="223"/>
    </row>
    <row r="59" spans="1:16" s="5" customFormat="1" x14ac:dyDescent="0.25">
      <c r="A59" s="193"/>
      <c r="B59" s="193"/>
      <c r="C59" s="193"/>
      <c r="D59" s="193"/>
      <c r="E59" s="193"/>
      <c r="F59" s="193"/>
      <c r="G59" s="193"/>
      <c r="H59" s="193"/>
      <c r="I59" s="124" t="s">
        <v>24</v>
      </c>
      <c r="J59" s="193"/>
      <c r="K59" s="193"/>
      <c r="L59" s="193"/>
      <c r="M59" s="193"/>
      <c r="N59" s="193"/>
      <c r="O59" s="193"/>
      <c r="P59" s="193"/>
    </row>
    <row r="60" spans="1:16" s="5" customFormat="1" x14ac:dyDescent="0.25">
      <c r="A60" s="193"/>
      <c r="B60" s="193"/>
      <c r="C60" s="193"/>
      <c r="D60" s="193"/>
      <c r="E60" s="193"/>
      <c r="F60" s="193"/>
      <c r="G60" s="193"/>
      <c r="H60" s="193"/>
      <c r="I60" s="124" t="s">
        <v>25</v>
      </c>
      <c r="J60" s="193"/>
      <c r="K60" s="193"/>
      <c r="L60" s="193"/>
      <c r="M60" s="193"/>
      <c r="N60" s="193"/>
      <c r="O60" s="193"/>
      <c r="P60" s="193"/>
    </row>
    <row r="61" spans="1:16" s="5" customFormat="1" x14ac:dyDescent="0.25">
      <c r="A61" s="193"/>
      <c r="B61" s="193"/>
      <c r="C61" s="193"/>
      <c r="D61" s="193"/>
      <c r="E61" s="193"/>
      <c r="F61" s="193"/>
      <c r="G61" s="193"/>
      <c r="H61" s="193"/>
      <c r="I61" s="124" t="s">
        <v>26</v>
      </c>
      <c r="J61" s="193"/>
      <c r="K61" s="193"/>
      <c r="L61" s="193"/>
      <c r="M61" s="193"/>
      <c r="N61" s="193"/>
      <c r="O61" s="193"/>
      <c r="P61" s="193"/>
    </row>
    <row r="62" spans="1:16" s="5" customFormat="1" x14ac:dyDescent="0.25">
      <c r="A62" s="193"/>
      <c r="B62" s="193"/>
      <c r="C62" s="193"/>
      <c r="D62" s="193"/>
      <c r="E62" s="193"/>
      <c r="F62" s="193"/>
      <c r="G62" s="193"/>
      <c r="H62" s="193"/>
      <c r="I62" s="124" t="s">
        <v>27</v>
      </c>
      <c r="J62" s="193"/>
      <c r="K62" s="193"/>
      <c r="L62" s="193"/>
      <c r="M62" s="193"/>
      <c r="N62" s="193"/>
      <c r="O62" s="193"/>
      <c r="P62" s="193"/>
    </row>
    <row r="63" spans="1:16" s="147" customFormat="1" ht="26.4" x14ac:dyDescent="0.25">
      <c r="A63" s="193"/>
      <c r="B63" s="193"/>
      <c r="C63" s="193"/>
      <c r="D63" s="193"/>
      <c r="E63" s="193"/>
      <c r="F63" s="193"/>
      <c r="G63" s="193"/>
      <c r="H63" s="193"/>
      <c r="I63" s="124" t="s">
        <v>229</v>
      </c>
      <c r="J63" s="193"/>
      <c r="K63" s="193"/>
      <c r="L63" s="193"/>
      <c r="M63" s="193"/>
      <c r="N63" s="193"/>
      <c r="O63" s="193"/>
      <c r="P63" s="193"/>
    </row>
    <row r="64" spans="1:16" s="147" customFormat="1" x14ac:dyDescent="0.25">
      <c r="A64" s="193"/>
      <c r="B64" s="193"/>
      <c r="C64" s="193"/>
      <c r="D64" s="193"/>
      <c r="E64" s="193"/>
      <c r="F64" s="193"/>
      <c r="G64" s="193"/>
      <c r="H64" s="193"/>
      <c r="I64" s="124" t="s">
        <v>316</v>
      </c>
      <c r="J64" s="193"/>
      <c r="K64" s="193"/>
      <c r="L64" s="193"/>
      <c r="M64" s="193"/>
      <c r="N64" s="193"/>
      <c r="O64" s="193"/>
      <c r="P64" s="193"/>
    </row>
    <row r="65" spans="1:16" s="147" customFormat="1" x14ac:dyDescent="0.25">
      <c r="A65" s="189" t="s">
        <v>5</v>
      </c>
      <c r="B65" s="190" t="s">
        <v>1106</v>
      </c>
      <c r="C65" s="189" t="s">
        <v>4</v>
      </c>
      <c r="D65" s="190"/>
      <c r="E65" s="189">
        <v>10061</v>
      </c>
      <c r="F65" s="189"/>
      <c r="G65" s="189"/>
      <c r="H65" s="189"/>
      <c r="I65" s="191" t="s">
        <v>1134</v>
      </c>
      <c r="J65" s="46" t="s">
        <v>1056</v>
      </c>
      <c r="K65" s="190" t="s">
        <v>456</v>
      </c>
      <c r="L65" s="190" t="s">
        <v>432</v>
      </c>
      <c r="M65" s="190">
        <v>1</v>
      </c>
      <c r="N65" s="190" t="s">
        <v>1057</v>
      </c>
      <c r="O65" s="189"/>
      <c r="P65" s="189"/>
    </row>
    <row r="66" spans="1:16" s="147" customFormat="1" x14ac:dyDescent="0.25">
      <c r="A66" s="193"/>
      <c r="B66" s="193"/>
      <c r="C66" s="193"/>
      <c r="D66" s="193"/>
      <c r="E66" s="193"/>
      <c r="F66" s="193"/>
      <c r="G66" s="193"/>
      <c r="H66" s="193"/>
      <c r="I66" s="124" t="s">
        <v>399</v>
      </c>
      <c r="J66" s="193"/>
      <c r="K66" s="193"/>
      <c r="L66" s="193"/>
      <c r="M66" s="193"/>
      <c r="N66" s="193" t="s">
        <v>1058</v>
      </c>
      <c r="O66" s="193"/>
      <c r="P66" s="193"/>
    </row>
    <row r="67" spans="1:16" s="147" customFormat="1" x14ac:dyDescent="0.25">
      <c r="A67" s="193"/>
      <c r="B67" s="193"/>
      <c r="C67" s="193"/>
      <c r="D67" s="193"/>
      <c r="E67" s="193"/>
      <c r="F67" s="193"/>
      <c r="G67" s="193"/>
      <c r="H67" s="193"/>
      <c r="I67" s="124" t="s">
        <v>398</v>
      </c>
      <c r="J67" s="193"/>
      <c r="K67" s="193"/>
      <c r="L67" s="193"/>
      <c r="M67" s="193"/>
      <c r="N67" s="193"/>
      <c r="O67" s="193"/>
      <c r="P67" s="193"/>
    </row>
    <row r="68" spans="1:16" s="5" customFormat="1" x14ac:dyDescent="0.25">
      <c r="A68" s="193"/>
      <c r="B68" s="193"/>
      <c r="C68" s="193"/>
      <c r="D68" s="193"/>
      <c r="E68" s="193"/>
      <c r="F68" s="193"/>
      <c r="G68" s="193"/>
      <c r="H68" s="193"/>
      <c r="I68" s="124" t="s">
        <v>400</v>
      </c>
      <c r="J68" s="193"/>
      <c r="K68" s="193"/>
      <c r="L68" s="193"/>
      <c r="M68" s="193"/>
      <c r="N68" s="193"/>
      <c r="O68" s="193"/>
      <c r="P68" s="193"/>
    </row>
    <row r="69" spans="1:16" s="5" customFormat="1" x14ac:dyDescent="0.25">
      <c r="A69" s="193"/>
      <c r="B69" s="193"/>
      <c r="C69" s="193"/>
      <c r="D69" s="193"/>
      <c r="E69" s="193"/>
      <c r="F69" s="193"/>
      <c r="G69" s="193"/>
      <c r="H69" s="193"/>
      <c r="I69" s="124" t="s">
        <v>401</v>
      </c>
      <c r="J69" s="193"/>
      <c r="K69" s="193"/>
      <c r="L69" s="193"/>
      <c r="M69" s="193"/>
      <c r="N69" s="193"/>
      <c r="O69" s="193"/>
      <c r="P69" s="193"/>
    </row>
    <row r="70" spans="1:16" s="5" customFormat="1" x14ac:dyDescent="0.25">
      <c r="A70" s="225"/>
      <c r="B70" s="225"/>
      <c r="C70" s="225"/>
      <c r="D70" s="225"/>
      <c r="E70" s="225"/>
      <c r="F70" s="225"/>
      <c r="G70" s="225"/>
      <c r="H70" s="225"/>
      <c r="I70" s="194" t="s">
        <v>402</v>
      </c>
      <c r="J70" s="225"/>
      <c r="K70" s="225"/>
      <c r="L70" s="225"/>
      <c r="M70" s="225"/>
      <c r="N70" s="225"/>
      <c r="O70" s="225"/>
      <c r="P70" s="225"/>
    </row>
    <row r="71" spans="1:16" s="5" customFormat="1" x14ac:dyDescent="0.25">
      <c r="A71" s="199"/>
      <c r="B71" s="199"/>
      <c r="C71" s="199"/>
      <c r="D71" s="199"/>
      <c r="E71" s="198"/>
      <c r="F71" s="199"/>
      <c r="G71" s="199"/>
      <c r="H71" s="199"/>
      <c r="I71" s="200"/>
      <c r="J71" s="199"/>
      <c r="K71" s="199"/>
      <c r="L71" s="199"/>
      <c r="M71" s="199"/>
      <c r="N71" s="199"/>
      <c r="O71" s="199"/>
      <c r="P71" s="199"/>
    </row>
    <row r="72" spans="1:16" s="5" customFormat="1" ht="21" x14ac:dyDescent="0.4">
      <c r="A72" s="207" t="s">
        <v>318</v>
      </c>
      <c r="B72" s="208"/>
      <c r="D72" s="208"/>
      <c r="F72" s="208"/>
      <c r="G72" s="208"/>
      <c r="H72" s="198"/>
      <c r="I72" s="192"/>
      <c r="J72" s="208"/>
      <c r="K72" s="208"/>
      <c r="L72" s="208"/>
      <c r="M72" s="208"/>
      <c r="N72" s="208"/>
      <c r="O72" s="208"/>
      <c r="P72" s="208"/>
    </row>
    <row r="73" spans="1:16" s="5" customFormat="1" x14ac:dyDescent="0.25">
      <c r="A73" s="196">
        <v>1</v>
      </c>
      <c r="B73" s="196" t="s">
        <v>1106</v>
      </c>
      <c r="C73" s="196" t="s">
        <v>4</v>
      </c>
      <c r="D73" s="196" t="s">
        <v>3</v>
      </c>
      <c r="E73" s="196">
        <v>10204</v>
      </c>
      <c r="F73" s="196"/>
      <c r="G73" s="196"/>
      <c r="H73" s="196"/>
      <c r="I73" s="195" t="s">
        <v>292</v>
      </c>
      <c r="J73" s="196"/>
      <c r="K73" s="196"/>
      <c r="L73" s="196"/>
      <c r="M73" s="196"/>
      <c r="N73" s="196"/>
      <c r="O73" s="196" t="s">
        <v>317</v>
      </c>
      <c r="P73" s="196"/>
    </row>
    <row r="74" spans="1:16" s="5" customFormat="1" x14ac:dyDescent="0.25">
      <c r="A74" s="203"/>
      <c r="B74" s="203"/>
      <c r="C74" s="203"/>
      <c r="D74" s="203"/>
      <c r="E74" s="203"/>
      <c r="F74" s="203"/>
      <c r="G74" s="203"/>
      <c r="H74" s="192"/>
      <c r="I74" s="210"/>
      <c r="J74" s="203"/>
      <c r="K74" s="203"/>
      <c r="L74" s="203"/>
      <c r="M74" s="203"/>
      <c r="N74" s="203"/>
      <c r="O74" s="192"/>
      <c r="P74" s="192"/>
    </row>
    <row r="75" spans="1:16" s="5" customFormat="1" ht="21" x14ac:dyDescent="0.4">
      <c r="A75" s="209" t="s">
        <v>1135</v>
      </c>
      <c r="B75" s="199"/>
      <c r="D75" s="199"/>
      <c r="F75" s="199"/>
      <c r="G75" s="199"/>
      <c r="H75" s="198"/>
      <c r="I75" s="200"/>
      <c r="J75" s="199"/>
      <c r="K75" s="199"/>
      <c r="L75" s="199"/>
      <c r="M75" s="199"/>
      <c r="N75" s="199"/>
      <c r="O75" s="198"/>
      <c r="P75" s="206"/>
    </row>
    <row r="76" spans="1:16" s="5" customFormat="1" x14ac:dyDescent="0.25">
      <c r="A76" s="196">
        <v>1</v>
      </c>
      <c r="B76" s="196" t="s">
        <v>680</v>
      </c>
      <c r="C76" s="196" t="s">
        <v>4</v>
      </c>
      <c r="D76" s="196" t="s">
        <v>3</v>
      </c>
      <c r="E76" s="196">
        <v>10205</v>
      </c>
      <c r="F76" s="196">
        <v>10301</v>
      </c>
      <c r="G76" s="196">
        <v>10302</v>
      </c>
      <c r="H76" s="195">
        <v>10249</v>
      </c>
      <c r="I76" s="197" t="s">
        <v>303</v>
      </c>
      <c r="J76" s="196" t="s">
        <v>934</v>
      </c>
      <c r="K76" s="196" t="s">
        <v>935</v>
      </c>
      <c r="L76" s="196" t="s">
        <v>461</v>
      </c>
      <c r="M76" s="196">
        <v>1</v>
      </c>
      <c r="N76" s="196" t="s">
        <v>936</v>
      </c>
      <c r="O76" s="195"/>
      <c r="P76" s="205"/>
    </row>
    <row r="77" spans="1:16" s="5" customFormat="1" x14ac:dyDescent="0.25">
      <c r="A77" s="196">
        <v>1</v>
      </c>
      <c r="B77" s="196" t="s">
        <v>680</v>
      </c>
      <c r="C77" s="196" t="s">
        <v>4</v>
      </c>
      <c r="D77" s="196" t="s">
        <v>3</v>
      </c>
      <c r="E77" s="196">
        <v>10206</v>
      </c>
      <c r="F77" s="196"/>
      <c r="G77" s="196"/>
      <c r="H77" s="195"/>
      <c r="I77" s="197" t="s">
        <v>304</v>
      </c>
      <c r="J77" s="196"/>
      <c r="K77" s="196"/>
      <c r="L77" s="196"/>
      <c r="M77" s="196"/>
      <c r="N77" s="196"/>
      <c r="O77" s="195"/>
      <c r="P77" s="205"/>
    </row>
    <row r="78" spans="1:16" s="5" customFormat="1" x14ac:dyDescent="0.25">
      <c r="A78" s="196">
        <v>1</v>
      </c>
      <c r="B78" s="196" t="s">
        <v>680</v>
      </c>
      <c r="C78" s="196" t="s">
        <v>4</v>
      </c>
      <c r="D78" s="196"/>
      <c r="E78" s="196">
        <v>10213</v>
      </c>
      <c r="F78" s="196">
        <v>10309</v>
      </c>
      <c r="G78" s="196">
        <v>10310</v>
      </c>
      <c r="H78" s="190">
        <v>10251</v>
      </c>
      <c r="I78" s="191" t="s">
        <v>305</v>
      </c>
      <c r="J78" s="190" t="s">
        <v>946</v>
      </c>
      <c r="K78" s="190" t="s">
        <v>947</v>
      </c>
      <c r="L78" s="190" t="s">
        <v>426</v>
      </c>
      <c r="M78" s="190">
        <v>1</v>
      </c>
      <c r="N78" s="190" t="s">
        <v>948</v>
      </c>
      <c r="O78" s="195"/>
      <c r="P78" s="205"/>
    </row>
    <row r="79" spans="1:16" s="5" customFormat="1" x14ac:dyDescent="0.25">
      <c r="A79" s="196">
        <v>1</v>
      </c>
      <c r="B79" s="196" t="s">
        <v>680</v>
      </c>
      <c r="C79" s="196" t="s">
        <v>4</v>
      </c>
      <c r="D79" s="196"/>
      <c r="E79" s="196">
        <v>10215</v>
      </c>
      <c r="F79" s="196">
        <v>10313</v>
      </c>
      <c r="G79" s="196">
        <v>10314</v>
      </c>
      <c r="H79" s="190">
        <v>10251</v>
      </c>
      <c r="I79" s="191" t="s">
        <v>231</v>
      </c>
      <c r="J79" s="190" t="s">
        <v>958</v>
      </c>
      <c r="K79" s="190" t="s">
        <v>959</v>
      </c>
      <c r="L79" s="190" t="s">
        <v>437</v>
      </c>
      <c r="M79" s="190">
        <v>1</v>
      </c>
      <c r="N79" s="190" t="s">
        <v>960</v>
      </c>
      <c r="O79" s="195"/>
      <c r="P79" s="205"/>
    </row>
    <row r="80" spans="1:16" s="5" customFormat="1" x14ac:dyDescent="0.25">
      <c r="A80" s="196">
        <v>1</v>
      </c>
      <c r="B80" s="196" t="s">
        <v>680</v>
      </c>
      <c r="C80" s="196" t="s">
        <v>4</v>
      </c>
      <c r="D80" s="196"/>
      <c r="E80" s="196">
        <v>10216</v>
      </c>
      <c r="F80" s="196">
        <v>10315</v>
      </c>
      <c r="G80" s="196">
        <v>10316</v>
      </c>
      <c r="H80" s="189">
        <v>-3</v>
      </c>
      <c r="I80" s="191" t="s">
        <v>306</v>
      </c>
      <c r="J80" s="190" t="s">
        <v>971</v>
      </c>
      <c r="K80" s="190" t="s">
        <v>972</v>
      </c>
      <c r="L80" s="190" t="s">
        <v>969</v>
      </c>
      <c r="M80" s="190">
        <v>0.01</v>
      </c>
      <c r="N80" s="190" t="s">
        <v>973</v>
      </c>
      <c r="O80" s="195" t="s">
        <v>129</v>
      </c>
      <c r="P80" s="205"/>
    </row>
    <row r="81" spans="1:16" s="5" customFormat="1" x14ac:dyDescent="0.25">
      <c r="A81" s="196">
        <v>1</v>
      </c>
      <c r="B81" s="190" t="s">
        <v>680</v>
      </c>
      <c r="C81" s="196"/>
      <c r="D81" s="196"/>
      <c r="E81" s="196">
        <v>10217</v>
      </c>
      <c r="F81" s="196">
        <v>10317</v>
      </c>
      <c r="G81" s="196">
        <v>10318</v>
      </c>
      <c r="H81" s="189">
        <v>-1</v>
      </c>
      <c r="I81" s="191" t="s">
        <v>307</v>
      </c>
      <c r="J81" s="190" t="s">
        <v>1062</v>
      </c>
      <c r="K81" s="190" t="s">
        <v>460</v>
      </c>
      <c r="L81" s="190" t="s">
        <v>1063</v>
      </c>
      <c r="M81" s="190">
        <v>5</v>
      </c>
      <c r="N81" s="190" t="s">
        <v>1064</v>
      </c>
      <c r="O81" s="195"/>
      <c r="P81" s="205"/>
    </row>
    <row r="82" spans="1:16" s="5" customFormat="1" x14ac:dyDescent="0.25">
      <c r="A82" s="196">
        <v>1</v>
      </c>
      <c r="B82" s="190" t="s">
        <v>1106</v>
      </c>
      <c r="C82" s="196" t="s">
        <v>4</v>
      </c>
      <c r="D82" s="196"/>
      <c r="E82" s="196">
        <v>10218</v>
      </c>
      <c r="F82" s="196">
        <v>10319</v>
      </c>
      <c r="G82" s="196">
        <v>10320</v>
      </c>
      <c r="H82" s="190">
        <v>10252</v>
      </c>
      <c r="I82" s="191" t="s">
        <v>14</v>
      </c>
      <c r="J82" s="190" t="s">
        <v>983</v>
      </c>
      <c r="K82" s="190" t="s">
        <v>984</v>
      </c>
      <c r="L82" s="190" t="s">
        <v>425</v>
      </c>
      <c r="M82" s="190">
        <v>5</v>
      </c>
      <c r="N82" s="190" t="s">
        <v>985</v>
      </c>
      <c r="O82" s="195"/>
      <c r="P82" s="205"/>
    </row>
    <row r="83" spans="1:16" s="5" customFormat="1" x14ac:dyDescent="0.25">
      <c r="A83" s="196">
        <v>1</v>
      </c>
      <c r="B83" s="196" t="s">
        <v>680</v>
      </c>
      <c r="C83" s="196" t="s">
        <v>4</v>
      </c>
      <c r="D83" s="196"/>
      <c r="E83" s="196">
        <v>10219</v>
      </c>
      <c r="F83" s="196">
        <v>10321</v>
      </c>
      <c r="G83" s="196">
        <v>10322</v>
      </c>
      <c r="H83" s="196">
        <v>10251</v>
      </c>
      <c r="I83" s="197" t="s">
        <v>67</v>
      </c>
      <c r="J83" s="196" t="s">
        <v>995</v>
      </c>
      <c r="K83" s="196" t="s">
        <v>996</v>
      </c>
      <c r="L83" s="196" t="s">
        <v>426</v>
      </c>
      <c r="M83" s="196">
        <v>1</v>
      </c>
      <c r="N83" s="196" t="s">
        <v>997</v>
      </c>
      <c r="O83" s="195"/>
      <c r="P83" s="205"/>
    </row>
    <row r="84" spans="1:16" s="5" customFormat="1" x14ac:dyDescent="0.25">
      <c r="A84" s="196">
        <v>1</v>
      </c>
      <c r="B84" s="190" t="s">
        <v>1106</v>
      </c>
      <c r="C84" s="196" t="s">
        <v>4</v>
      </c>
      <c r="D84" s="196"/>
      <c r="E84" s="196">
        <v>10222</v>
      </c>
      <c r="F84" s="196">
        <v>10327</v>
      </c>
      <c r="G84" s="196">
        <v>10328</v>
      </c>
      <c r="H84" s="196">
        <v>10252</v>
      </c>
      <c r="I84" s="197" t="s">
        <v>72</v>
      </c>
      <c r="J84" s="190" t="s">
        <v>1006</v>
      </c>
      <c r="K84" s="190" t="s">
        <v>1007</v>
      </c>
      <c r="L84" s="190" t="s">
        <v>425</v>
      </c>
      <c r="M84" s="190">
        <v>5</v>
      </c>
      <c r="N84" s="190" t="s">
        <v>1008</v>
      </c>
      <c r="O84" s="195"/>
      <c r="P84" s="205"/>
    </row>
    <row r="85" spans="1:16" s="5" customFormat="1" x14ac:dyDescent="0.25">
      <c r="A85" s="196">
        <v>1</v>
      </c>
      <c r="B85" s="196" t="s">
        <v>680</v>
      </c>
      <c r="C85" s="196" t="s">
        <v>4</v>
      </c>
      <c r="D85" s="196" t="s">
        <v>3</v>
      </c>
      <c r="E85" s="196">
        <v>10223</v>
      </c>
      <c r="F85" s="196">
        <v>10329</v>
      </c>
      <c r="G85" s="196">
        <v>10330</v>
      </c>
      <c r="H85" s="196">
        <v>10251</v>
      </c>
      <c r="I85" s="197" t="s">
        <v>68</v>
      </c>
      <c r="J85" s="196" t="s">
        <v>1017</v>
      </c>
      <c r="K85" s="196" t="s">
        <v>429</v>
      </c>
      <c r="L85" s="196" t="s">
        <v>426</v>
      </c>
      <c r="M85" s="196">
        <v>1</v>
      </c>
      <c r="N85" s="196" t="s">
        <v>1018</v>
      </c>
      <c r="O85" s="195"/>
      <c r="P85" s="205"/>
    </row>
    <row r="86" spans="1:16" s="5" customFormat="1" x14ac:dyDescent="0.25">
      <c r="A86" s="196">
        <v>1</v>
      </c>
      <c r="B86" s="190" t="s">
        <v>1106</v>
      </c>
      <c r="C86" s="196" t="s">
        <v>4</v>
      </c>
      <c r="D86" s="196" t="s">
        <v>3</v>
      </c>
      <c r="E86" s="196">
        <v>10226</v>
      </c>
      <c r="F86" s="196">
        <v>10335</v>
      </c>
      <c r="G86" s="196">
        <v>10336</v>
      </c>
      <c r="H86" s="196">
        <v>10252</v>
      </c>
      <c r="I86" s="197" t="s">
        <v>73</v>
      </c>
      <c r="J86" s="190" t="s">
        <v>1025</v>
      </c>
      <c r="K86" s="190" t="s">
        <v>434</v>
      </c>
      <c r="L86" s="190" t="s">
        <v>425</v>
      </c>
      <c r="M86" s="190">
        <v>5</v>
      </c>
      <c r="N86" s="190" t="s">
        <v>1026</v>
      </c>
      <c r="O86" s="195"/>
      <c r="P86" s="205"/>
    </row>
    <row r="87" spans="1:16" s="41" customFormat="1" x14ac:dyDescent="0.25">
      <c r="A87" s="196">
        <v>1</v>
      </c>
      <c r="B87" s="196" t="s">
        <v>680</v>
      </c>
      <c r="C87" s="196" t="s">
        <v>4</v>
      </c>
      <c r="D87" s="196" t="s">
        <v>3</v>
      </c>
      <c r="E87" s="196">
        <v>10227</v>
      </c>
      <c r="F87" s="196">
        <v>10337</v>
      </c>
      <c r="G87" s="196">
        <v>10338</v>
      </c>
      <c r="H87" s="196">
        <v>10251</v>
      </c>
      <c r="I87" s="197" t="s">
        <v>343</v>
      </c>
      <c r="J87" s="196" t="s">
        <v>1031</v>
      </c>
      <c r="K87" s="196" t="s">
        <v>441</v>
      </c>
      <c r="L87" s="196" t="s">
        <v>426</v>
      </c>
      <c r="M87" s="196">
        <v>1</v>
      </c>
      <c r="N87" s="196" t="s">
        <v>1032</v>
      </c>
      <c r="O87" s="195"/>
      <c r="P87" s="205"/>
    </row>
    <row r="88" spans="1:16" x14ac:dyDescent="0.25">
      <c r="A88" s="196">
        <v>1</v>
      </c>
      <c r="B88" s="190" t="s">
        <v>1106</v>
      </c>
      <c r="C88" s="196" t="s">
        <v>4</v>
      </c>
      <c r="D88" s="196" t="s">
        <v>3</v>
      </c>
      <c r="E88" s="196">
        <v>10230</v>
      </c>
      <c r="F88" s="196">
        <v>10343</v>
      </c>
      <c r="G88" s="196">
        <v>10344</v>
      </c>
      <c r="H88" s="196">
        <v>10252</v>
      </c>
      <c r="I88" s="197" t="s">
        <v>69</v>
      </c>
      <c r="J88" s="190" t="s">
        <v>1041</v>
      </c>
      <c r="K88" s="190" t="s">
        <v>445</v>
      </c>
      <c r="L88" s="190" t="s">
        <v>425</v>
      </c>
      <c r="M88" s="190">
        <v>5</v>
      </c>
      <c r="N88" s="190" t="s">
        <v>1042</v>
      </c>
      <c r="O88" s="195"/>
      <c r="P88" s="205"/>
    </row>
    <row r="89" spans="1:16" x14ac:dyDescent="0.25">
      <c r="A89" s="196">
        <v>1</v>
      </c>
      <c r="B89" s="196" t="s">
        <v>680</v>
      </c>
      <c r="C89" s="190" t="s">
        <v>4</v>
      </c>
      <c r="D89" s="190"/>
      <c r="E89" s="196">
        <v>10231</v>
      </c>
      <c r="F89" s="196">
        <v>10345</v>
      </c>
      <c r="G89" s="196">
        <v>10346</v>
      </c>
      <c r="H89" s="190">
        <v>10253</v>
      </c>
      <c r="I89" s="191" t="s">
        <v>308</v>
      </c>
      <c r="J89" s="190" t="s">
        <v>912</v>
      </c>
      <c r="K89" s="190" t="s">
        <v>423</v>
      </c>
      <c r="L89" s="190" t="s">
        <v>512</v>
      </c>
      <c r="M89" s="190">
        <v>5</v>
      </c>
      <c r="N89" s="190" t="s">
        <v>913</v>
      </c>
      <c r="O89" s="195"/>
      <c r="P89" s="205"/>
    </row>
    <row r="90" spans="1:16" s="5" customFormat="1" x14ac:dyDescent="0.25">
      <c r="A90" s="196">
        <v>1</v>
      </c>
      <c r="B90" s="196" t="s">
        <v>680</v>
      </c>
      <c r="C90" s="190" t="s">
        <v>4</v>
      </c>
      <c r="D90" s="190"/>
      <c r="E90" s="196">
        <v>10232</v>
      </c>
      <c r="F90" s="196">
        <v>10347</v>
      </c>
      <c r="G90" s="196">
        <v>10348</v>
      </c>
      <c r="H90" s="190">
        <v>10253</v>
      </c>
      <c r="I90" s="191" t="s">
        <v>309</v>
      </c>
      <c r="J90" s="190" t="s">
        <v>922</v>
      </c>
      <c r="K90" s="190" t="s">
        <v>923</v>
      </c>
      <c r="L90" s="190" t="s">
        <v>512</v>
      </c>
      <c r="M90" s="190">
        <v>5</v>
      </c>
      <c r="N90" s="190" t="s">
        <v>924</v>
      </c>
      <c r="O90" s="195"/>
      <c r="P90" s="205"/>
    </row>
    <row r="91" spans="1:16" s="5" customFormat="1" x14ac:dyDescent="0.25">
      <c r="A91" s="196">
        <v>1</v>
      </c>
      <c r="B91" s="196" t="s">
        <v>680</v>
      </c>
      <c r="C91" s="196" t="s">
        <v>4</v>
      </c>
      <c r="D91" s="196"/>
      <c r="E91" s="196">
        <v>10233</v>
      </c>
      <c r="F91" s="196">
        <v>10349</v>
      </c>
      <c r="G91" s="196">
        <v>10350</v>
      </c>
      <c r="H91" s="196">
        <v>-2</v>
      </c>
      <c r="I91" s="197" t="s">
        <v>302</v>
      </c>
      <c r="J91" s="196" t="s">
        <v>415</v>
      </c>
      <c r="K91" s="196" t="s">
        <v>421</v>
      </c>
      <c r="L91" s="196" t="s">
        <v>908</v>
      </c>
      <c r="M91" s="196">
        <v>0.01</v>
      </c>
      <c r="N91" s="196" t="s">
        <v>909</v>
      </c>
      <c r="O91" s="196" t="s">
        <v>208</v>
      </c>
      <c r="P91" s="205"/>
    </row>
    <row r="92" spans="1:16" s="5" customFormat="1" x14ac:dyDescent="0.25">
      <c r="A92" s="196">
        <v>1</v>
      </c>
      <c r="B92" s="196" t="s">
        <v>681</v>
      </c>
      <c r="C92" s="196" t="s">
        <v>4</v>
      </c>
      <c r="D92" s="196"/>
      <c r="E92" s="196">
        <v>10234</v>
      </c>
      <c r="F92" s="196">
        <v>10351</v>
      </c>
      <c r="G92" s="196">
        <v>10352</v>
      </c>
      <c r="H92" s="190">
        <v>-1</v>
      </c>
      <c r="I92" s="191" t="s">
        <v>1136</v>
      </c>
      <c r="J92" s="190"/>
      <c r="K92" s="190"/>
      <c r="L92" s="190"/>
      <c r="M92" s="190"/>
      <c r="N92" s="190"/>
      <c r="O92" s="196" t="s">
        <v>159</v>
      </c>
      <c r="P92" s="205"/>
    </row>
    <row r="93" spans="1:16" s="5" customFormat="1" x14ac:dyDescent="0.25">
      <c r="A93" s="196">
        <v>1</v>
      </c>
      <c r="B93" s="196" t="s">
        <v>681</v>
      </c>
      <c r="C93" s="196" t="s">
        <v>4</v>
      </c>
      <c r="D93" s="196"/>
      <c r="E93" s="196">
        <v>10235</v>
      </c>
      <c r="F93" s="196">
        <v>10353</v>
      </c>
      <c r="G93" s="196">
        <v>10354</v>
      </c>
      <c r="H93" s="190">
        <v>-1</v>
      </c>
      <c r="I93" s="191" t="s">
        <v>1137</v>
      </c>
      <c r="J93" s="190"/>
      <c r="K93" s="190"/>
      <c r="L93" s="190"/>
      <c r="M93" s="190"/>
      <c r="N93" s="190"/>
      <c r="O93" s="196" t="s">
        <v>159</v>
      </c>
      <c r="P93" s="205"/>
    </row>
    <row r="94" spans="1:16" s="5" customFormat="1" x14ac:dyDescent="0.25">
      <c r="A94" s="196">
        <v>1</v>
      </c>
      <c r="B94" s="196" t="s">
        <v>681</v>
      </c>
      <c r="C94" s="196" t="s">
        <v>4</v>
      </c>
      <c r="D94" s="196"/>
      <c r="E94" s="196">
        <v>10236</v>
      </c>
      <c r="F94" s="196">
        <v>10355</v>
      </c>
      <c r="G94" s="196">
        <v>10356</v>
      </c>
      <c r="H94" s="190">
        <v>-1</v>
      </c>
      <c r="I94" s="191" t="s">
        <v>1138</v>
      </c>
      <c r="J94" s="190"/>
      <c r="K94" s="190"/>
      <c r="L94" s="190"/>
      <c r="M94" s="190"/>
      <c r="N94" s="190"/>
      <c r="O94" s="196" t="s">
        <v>159</v>
      </c>
      <c r="P94" s="205"/>
    </row>
    <row r="95" spans="1:16" s="5" customFormat="1" x14ac:dyDescent="0.25">
      <c r="A95" s="196">
        <v>1</v>
      </c>
      <c r="B95" s="196" t="s">
        <v>680</v>
      </c>
      <c r="C95" s="196" t="s">
        <v>4</v>
      </c>
      <c r="D95" s="196"/>
      <c r="E95" s="196">
        <v>10237</v>
      </c>
      <c r="F95" s="196">
        <v>10357</v>
      </c>
      <c r="G95" s="196">
        <v>10358</v>
      </c>
      <c r="H95" s="195">
        <v>10249</v>
      </c>
      <c r="I95" s="197" t="s">
        <v>340</v>
      </c>
      <c r="J95" s="196" t="s">
        <v>1050</v>
      </c>
      <c r="K95" s="196" t="s">
        <v>453</v>
      </c>
      <c r="L95" s="196" t="s">
        <v>1048</v>
      </c>
      <c r="M95" s="196">
        <v>0</v>
      </c>
      <c r="N95" s="196" t="s">
        <v>1051</v>
      </c>
      <c r="O95" s="195"/>
      <c r="P95" s="205"/>
    </row>
    <row r="96" spans="1:16" s="5" customFormat="1" x14ac:dyDescent="0.25">
      <c r="A96" s="196">
        <v>1</v>
      </c>
      <c r="B96" s="196" t="s">
        <v>680</v>
      </c>
      <c r="C96" s="196" t="s">
        <v>4</v>
      </c>
      <c r="D96" s="196"/>
      <c r="E96" s="196">
        <v>10238</v>
      </c>
      <c r="F96" s="196"/>
      <c r="G96" s="196"/>
      <c r="H96" s="195"/>
      <c r="I96" s="197" t="s">
        <v>341</v>
      </c>
      <c r="J96" s="196"/>
      <c r="K96" s="196"/>
      <c r="L96" s="196"/>
      <c r="M96" s="196"/>
      <c r="N96" s="196"/>
      <c r="O96" s="195"/>
      <c r="P96" s="205"/>
    </row>
    <row r="97" spans="1:16" s="5" customFormat="1" x14ac:dyDescent="0.25">
      <c r="A97" s="196">
        <v>1</v>
      </c>
      <c r="B97" s="196" t="s">
        <v>680</v>
      </c>
      <c r="C97" s="195" t="s">
        <v>4</v>
      </c>
      <c r="D97" s="196" t="s">
        <v>3</v>
      </c>
      <c r="E97" s="196">
        <v>10249</v>
      </c>
      <c r="F97" s="196"/>
      <c r="G97" s="196"/>
      <c r="H97" s="195"/>
      <c r="I97" s="197" t="s">
        <v>51</v>
      </c>
      <c r="J97" s="196"/>
      <c r="K97" s="196"/>
      <c r="L97" s="196"/>
      <c r="M97" s="196"/>
      <c r="N97" s="196"/>
      <c r="O97" s="196"/>
      <c r="P97" s="196"/>
    </row>
    <row r="98" spans="1:16" s="5" customFormat="1" x14ac:dyDescent="0.25">
      <c r="A98" s="196">
        <v>1</v>
      </c>
      <c r="B98" s="196" t="s">
        <v>680</v>
      </c>
      <c r="C98" s="195" t="s">
        <v>4</v>
      </c>
      <c r="D98" s="196" t="s">
        <v>3</v>
      </c>
      <c r="E98" s="196">
        <v>10251</v>
      </c>
      <c r="F98" s="196"/>
      <c r="G98" s="196"/>
      <c r="H98" s="195"/>
      <c r="I98" s="197" t="s">
        <v>50</v>
      </c>
      <c r="J98" s="196"/>
      <c r="K98" s="196"/>
      <c r="L98" s="196"/>
      <c r="M98" s="196"/>
      <c r="N98" s="196"/>
      <c r="O98" s="196"/>
      <c r="P98" s="196"/>
    </row>
    <row r="99" spans="1:16" s="5" customFormat="1" x14ac:dyDescent="0.25">
      <c r="A99" s="196">
        <v>1</v>
      </c>
      <c r="B99" s="190" t="s">
        <v>1106</v>
      </c>
      <c r="C99" s="195" t="s">
        <v>4</v>
      </c>
      <c r="D99" s="196" t="s">
        <v>3</v>
      </c>
      <c r="E99" s="196">
        <v>10252</v>
      </c>
      <c r="F99" s="196"/>
      <c r="G99" s="196"/>
      <c r="H99" s="195"/>
      <c r="I99" s="197" t="s">
        <v>49</v>
      </c>
      <c r="J99" s="190"/>
      <c r="K99" s="190"/>
      <c r="L99" s="190"/>
      <c r="M99" s="190"/>
      <c r="N99" s="190"/>
      <c r="O99" s="196"/>
      <c r="P99" s="196"/>
    </row>
    <row r="100" spans="1:16" s="5" customFormat="1" x14ac:dyDescent="0.25">
      <c r="A100" s="196">
        <v>1</v>
      </c>
      <c r="B100" s="196" t="s">
        <v>680</v>
      </c>
      <c r="C100" s="196" t="s">
        <v>4</v>
      </c>
      <c r="D100" s="196" t="s">
        <v>3</v>
      </c>
      <c r="E100" s="196">
        <v>10253</v>
      </c>
      <c r="F100" s="196"/>
      <c r="G100" s="196"/>
      <c r="H100" s="195"/>
      <c r="I100" s="197" t="s">
        <v>55</v>
      </c>
      <c r="J100" s="196"/>
      <c r="K100" s="196"/>
      <c r="L100" s="196"/>
      <c r="M100" s="196"/>
      <c r="N100" s="196"/>
      <c r="O100" s="195"/>
      <c r="P100" s="205"/>
    </row>
    <row r="101" spans="1:16" s="5" customFormat="1" x14ac:dyDescent="0.25">
      <c r="A101" s="199"/>
      <c r="B101" s="199"/>
      <c r="C101" s="199"/>
      <c r="D101" s="199"/>
      <c r="E101" s="199"/>
      <c r="F101" s="199"/>
      <c r="G101" s="199"/>
      <c r="H101" s="199"/>
      <c r="I101" s="200"/>
      <c r="J101" s="199"/>
      <c r="K101" s="199"/>
      <c r="L101" s="199"/>
      <c r="M101" s="199"/>
      <c r="N101" s="199"/>
      <c r="O101" s="199"/>
      <c r="P101" s="199"/>
    </row>
    <row r="102" spans="1:16" s="5" customFormat="1" ht="21" x14ac:dyDescent="0.4">
      <c r="A102" s="209" t="s">
        <v>1139</v>
      </c>
      <c r="B102" s="203"/>
      <c r="D102" s="203"/>
      <c r="F102" s="203"/>
      <c r="G102" s="203"/>
      <c r="H102" s="192"/>
      <c r="I102" s="210"/>
      <c r="J102" s="203"/>
      <c r="K102" s="203"/>
      <c r="L102" s="203"/>
      <c r="M102" s="203"/>
      <c r="N102" s="203"/>
      <c r="O102" s="192"/>
      <c r="P102" s="192"/>
    </row>
    <row r="103" spans="1:16" s="5" customFormat="1" x14ac:dyDescent="0.25">
      <c r="A103" s="201">
        <v>1</v>
      </c>
      <c r="B103" s="190" t="s">
        <v>1106</v>
      </c>
      <c r="C103" s="190" t="s">
        <v>52</v>
      </c>
      <c r="D103" s="190"/>
      <c r="E103" s="211">
        <v>10257</v>
      </c>
      <c r="F103" s="211"/>
      <c r="G103" s="190"/>
      <c r="H103" s="211"/>
      <c r="I103" s="191" t="s">
        <v>1129</v>
      </c>
      <c r="J103" s="190" t="s">
        <v>1078</v>
      </c>
      <c r="K103" s="190" t="s">
        <v>642</v>
      </c>
      <c r="L103" s="190" t="s">
        <v>432</v>
      </c>
      <c r="M103" s="190"/>
      <c r="N103" s="190" t="s">
        <v>1079</v>
      </c>
      <c r="O103" s="190"/>
      <c r="P103" s="190"/>
    </row>
    <row r="104" spans="1:16" s="5" customFormat="1" x14ac:dyDescent="0.25">
      <c r="A104" s="212"/>
      <c r="B104" s="212"/>
      <c r="C104" s="202"/>
      <c r="D104" s="202"/>
      <c r="E104" s="202"/>
      <c r="F104" s="202"/>
      <c r="G104" s="202"/>
      <c r="H104" s="213"/>
      <c r="I104" s="124" t="s">
        <v>310</v>
      </c>
      <c r="J104" s="212"/>
      <c r="K104" s="212"/>
      <c r="L104" s="212"/>
      <c r="M104" s="212"/>
      <c r="N104" s="212"/>
      <c r="O104" s="202"/>
      <c r="P104" s="202"/>
    </row>
    <row r="105" spans="1:16" s="5" customFormat="1" x14ac:dyDescent="0.25">
      <c r="A105" s="212"/>
      <c r="B105" s="212"/>
      <c r="C105" s="202"/>
      <c r="D105" s="202"/>
      <c r="E105" s="202"/>
      <c r="F105" s="202"/>
      <c r="G105" s="202"/>
      <c r="H105" s="213"/>
      <c r="I105" s="124" t="s">
        <v>132</v>
      </c>
      <c r="J105" s="212"/>
      <c r="K105" s="212"/>
      <c r="L105" s="212"/>
      <c r="M105" s="212"/>
      <c r="N105" s="212"/>
      <c r="O105" s="202"/>
      <c r="P105" s="202"/>
    </row>
    <row r="106" spans="1:16" s="5" customFormat="1" x14ac:dyDescent="0.25">
      <c r="A106" s="212"/>
      <c r="B106" s="212"/>
      <c r="C106" s="202"/>
      <c r="D106" s="202"/>
      <c r="E106" s="202"/>
      <c r="F106" s="202"/>
      <c r="G106" s="202"/>
      <c r="H106" s="213"/>
      <c r="I106" s="124" t="s">
        <v>133</v>
      </c>
      <c r="J106" s="212"/>
      <c r="K106" s="212"/>
      <c r="L106" s="212"/>
      <c r="M106" s="212"/>
      <c r="N106" s="212"/>
      <c r="O106" s="202"/>
      <c r="P106" s="202"/>
    </row>
    <row r="107" spans="1:16" s="5" customFormat="1" x14ac:dyDescent="0.25">
      <c r="A107" s="212"/>
      <c r="B107" s="212"/>
      <c r="C107" s="202"/>
      <c r="D107" s="202"/>
      <c r="E107" s="202"/>
      <c r="F107" s="202"/>
      <c r="G107" s="202"/>
      <c r="H107" s="213"/>
      <c r="I107" s="124" t="s">
        <v>134</v>
      </c>
      <c r="J107" s="212"/>
      <c r="K107" s="212"/>
      <c r="L107" s="212"/>
      <c r="M107" s="212"/>
      <c r="N107" s="212"/>
      <c r="O107" s="202"/>
      <c r="P107" s="202"/>
    </row>
    <row r="108" spans="1:16" s="5" customFormat="1" x14ac:dyDescent="0.25">
      <c r="A108" s="214"/>
      <c r="B108" s="214"/>
      <c r="C108" s="204"/>
      <c r="D108" s="204"/>
      <c r="E108" s="204"/>
      <c r="F108" s="204"/>
      <c r="G108" s="204"/>
      <c r="H108" s="215"/>
      <c r="I108" s="194" t="s">
        <v>135</v>
      </c>
      <c r="J108" s="214"/>
      <c r="K108" s="214"/>
      <c r="L108" s="214"/>
      <c r="M108" s="214"/>
      <c r="N108" s="214"/>
      <c r="O108" s="204"/>
      <c r="P108" s="204"/>
    </row>
    <row r="109" spans="1:16" s="5" customFormat="1" x14ac:dyDescent="0.25">
      <c r="A109" s="199"/>
      <c r="B109" s="199"/>
      <c r="C109" s="199"/>
      <c r="D109" s="199"/>
      <c r="E109" s="199"/>
      <c r="F109" s="199"/>
      <c r="G109" s="199"/>
      <c r="H109" s="199"/>
      <c r="I109" s="200"/>
      <c r="J109" s="199"/>
      <c r="K109" s="199"/>
      <c r="L109" s="199"/>
      <c r="M109" s="199"/>
      <c r="N109" s="199"/>
      <c r="O109" s="199"/>
      <c r="P109" s="199"/>
    </row>
    <row r="110" spans="1:16" s="5" customFormat="1" ht="21" x14ac:dyDescent="0.4">
      <c r="A110" s="216" t="s">
        <v>319</v>
      </c>
      <c r="B110" s="208"/>
      <c r="D110" s="208"/>
      <c r="F110" s="208"/>
      <c r="G110" s="208"/>
      <c r="H110" s="208"/>
      <c r="I110" s="208"/>
      <c r="J110" s="208"/>
      <c r="K110" s="208"/>
      <c r="L110" s="208"/>
      <c r="M110" s="208"/>
      <c r="N110" s="208"/>
      <c r="O110" s="208"/>
      <c r="P110" s="208"/>
    </row>
    <row r="111" spans="1:16" s="5" customFormat="1" x14ac:dyDescent="0.25">
      <c r="A111" s="196" t="s">
        <v>5</v>
      </c>
      <c r="B111" s="196" t="s">
        <v>1106</v>
      </c>
      <c r="C111" s="196" t="s">
        <v>1</v>
      </c>
      <c r="D111" s="196" t="s">
        <v>3</v>
      </c>
      <c r="E111" s="196">
        <v>10258</v>
      </c>
      <c r="F111" s="196"/>
      <c r="G111" s="196"/>
      <c r="H111" s="195"/>
      <c r="I111" s="197" t="s">
        <v>1130</v>
      </c>
      <c r="J111" s="196" t="s">
        <v>1080</v>
      </c>
      <c r="K111" s="196" t="s">
        <v>472</v>
      </c>
      <c r="L111" s="196" t="s">
        <v>425</v>
      </c>
      <c r="M111" s="196">
        <v>5</v>
      </c>
      <c r="N111" s="196" t="s">
        <v>1081</v>
      </c>
      <c r="O111" s="196" t="s">
        <v>61</v>
      </c>
      <c r="P111" s="196">
        <v>100</v>
      </c>
    </row>
    <row r="112" spans="1:16" s="5" customFormat="1" x14ac:dyDescent="0.25">
      <c r="A112" s="199"/>
      <c r="B112" s="199"/>
      <c r="C112" s="199"/>
      <c r="D112" s="199"/>
      <c r="E112" s="199"/>
      <c r="F112" s="199"/>
      <c r="G112" s="199"/>
      <c r="H112" s="199"/>
      <c r="I112" s="200"/>
      <c r="J112" s="199"/>
      <c r="K112" s="199"/>
      <c r="L112" s="199"/>
      <c r="M112" s="199"/>
      <c r="N112" s="199"/>
      <c r="O112" s="199"/>
      <c r="P112" s="199"/>
    </row>
    <row r="113" spans="1:16" s="5" customFormat="1" ht="21" x14ac:dyDescent="0.4">
      <c r="A113" s="216" t="s">
        <v>320</v>
      </c>
      <c r="B113" s="208"/>
      <c r="D113" s="208"/>
      <c r="F113" s="208"/>
      <c r="G113" s="208"/>
      <c r="H113" s="208"/>
      <c r="I113" s="208"/>
      <c r="J113" s="208"/>
      <c r="K113" s="208"/>
      <c r="L113" s="208"/>
      <c r="M113" s="208"/>
      <c r="N113" s="208"/>
      <c r="O113" s="208"/>
      <c r="P113" s="208"/>
    </row>
    <row r="114" spans="1:16" s="5" customFormat="1" x14ac:dyDescent="0.25">
      <c r="A114" s="199" t="s">
        <v>166</v>
      </c>
      <c r="B114" s="208"/>
      <c r="D114" s="208"/>
      <c r="F114" s="208"/>
      <c r="G114" s="208"/>
      <c r="H114" s="208"/>
      <c r="I114" s="208"/>
      <c r="J114" s="208"/>
      <c r="K114" s="208"/>
      <c r="L114" s="208"/>
      <c r="M114" s="208"/>
      <c r="N114" s="208"/>
      <c r="O114" s="208"/>
      <c r="P114" s="208"/>
    </row>
    <row r="115" spans="1:16" s="5" customFormat="1" x14ac:dyDescent="0.25">
      <c r="A115" s="192" t="s">
        <v>164</v>
      </c>
      <c r="B115" s="199"/>
      <c r="D115" s="199"/>
      <c r="F115" s="199"/>
      <c r="G115" s="199"/>
      <c r="H115" s="218"/>
      <c r="I115" s="217"/>
      <c r="J115" s="199"/>
      <c r="K115" s="199"/>
      <c r="L115" s="199"/>
      <c r="M115" s="199"/>
      <c r="N115" s="199"/>
      <c r="O115" s="218"/>
      <c r="P115" s="219"/>
    </row>
    <row r="116" spans="1:16" s="5" customFormat="1" x14ac:dyDescent="0.25">
      <c r="A116" s="196">
        <v>1</v>
      </c>
      <c r="B116" s="196" t="s">
        <v>1106</v>
      </c>
      <c r="C116" s="196" t="s">
        <v>1</v>
      </c>
      <c r="D116" s="196" t="s">
        <v>3</v>
      </c>
      <c r="E116" s="196">
        <v>10259</v>
      </c>
      <c r="F116" s="196"/>
      <c r="G116" s="196"/>
      <c r="H116" s="195"/>
      <c r="I116" s="197" t="s">
        <v>311</v>
      </c>
      <c r="J116" s="196" t="s">
        <v>1082</v>
      </c>
      <c r="K116" s="196" t="s">
        <v>476</v>
      </c>
      <c r="L116" s="196" t="s">
        <v>425</v>
      </c>
      <c r="M116" s="196">
        <v>5</v>
      </c>
      <c r="N116" s="196" t="s">
        <v>1083</v>
      </c>
      <c r="O116" s="196" t="s">
        <v>61</v>
      </c>
      <c r="P116" s="196">
        <v>20</v>
      </c>
    </row>
    <row r="117" spans="1:16" s="5" customFormat="1" x14ac:dyDescent="0.25">
      <c r="A117" s="199"/>
      <c r="B117" s="199"/>
      <c r="C117" s="199"/>
      <c r="D117" s="199"/>
      <c r="E117" s="199"/>
      <c r="F117" s="199"/>
      <c r="G117" s="199"/>
      <c r="H117" s="199"/>
      <c r="I117" s="200"/>
      <c r="J117" s="199"/>
      <c r="K117" s="199"/>
      <c r="L117" s="199"/>
      <c r="M117" s="199"/>
      <c r="N117" s="199"/>
      <c r="O117" s="199"/>
      <c r="P117" s="199"/>
    </row>
    <row r="118" spans="1:16" s="5" customFormat="1" ht="21" x14ac:dyDescent="0.4">
      <c r="A118" s="209" t="s">
        <v>1140</v>
      </c>
      <c r="B118" s="199"/>
      <c r="D118" s="199"/>
      <c r="F118" s="199"/>
      <c r="G118" s="199"/>
      <c r="H118" s="206"/>
      <c r="I118" s="220"/>
      <c r="J118" s="199"/>
      <c r="K118" s="199"/>
      <c r="L118" s="199"/>
      <c r="M118" s="199"/>
      <c r="N118" s="199"/>
      <c r="O118" s="206"/>
      <c r="P118" s="206"/>
    </row>
    <row r="119" spans="1:16" s="5" customFormat="1" x14ac:dyDescent="0.25">
      <c r="A119" s="190">
        <v>1</v>
      </c>
      <c r="B119" s="190" t="s">
        <v>1106</v>
      </c>
      <c r="C119" s="189" t="s">
        <v>1</v>
      </c>
      <c r="D119" s="190" t="s">
        <v>3</v>
      </c>
      <c r="E119" s="189">
        <v>10260</v>
      </c>
      <c r="F119" s="189"/>
      <c r="G119" s="189"/>
      <c r="H119" s="189"/>
      <c r="I119" s="191" t="s">
        <v>312</v>
      </c>
      <c r="J119" s="190" t="s">
        <v>1098</v>
      </c>
      <c r="K119" s="190" t="s">
        <v>480</v>
      </c>
      <c r="L119" s="190" t="s">
        <v>432</v>
      </c>
      <c r="M119" s="190">
        <v>1</v>
      </c>
      <c r="N119" s="190" t="s">
        <v>1057</v>
      </c>
      <c r="O119" s="189"/>
      <c r="P119" s="189"/>
    </row>
    <row r="120" spans="1:16" s="5" customFormat="1" x14ac:dyDescent="0.25">
      <c r="A120" s="202"/>
      <c r="B120" s="202"/>
      <c r="C120" s="223"/>
      <c r="D120" s="202"/>
      <c r="E120" s="223"/>
      <c r="F120" s="223"/>
      <c r="G120" s="223"/>
      <c r="H120" s="223"/>
      <c r="I120" s="124" t="s">
        <v>329</v>
      </c>
      <c r="J120" s="202"/>
      <c r="K120" s="202"/>
      <c r="L120" s="202"/>
      <c r="M120" s="202"/>
      <c r="N120" s="202" t="s">
        <v>1058</v>
      </c>
      <c r="O120" s="223"/>
      <c r="P120" s="223"/>
    </row>
    <row r="121" spans="1:16" s="5" customFormat="1" x14ac:dyDescent="0.25">
      <c r="A121" s="193"/>
      <c r="B121" s="193"/>
      <c r="C121" s="193"/>
      <c r="D121" s="193"/>
      <c r="E121" s="193"/>
      <c r="F121" s="193"/>
      <c r="G121" s="193"/>
      <c r="H121" s="193"/>
      <c r="I121" s="124" t="s">
        <v>24</v>
      </c>
      <c r="J121" s="193"/>
      <c r="K121" s="193"/>
      <c r="L121" s="193"/>
      <c r="M121" s="193"/>
      <c r="N121" s="193"/>
      <c r="O121" s="193"/>
      <c r="P121" s="193"/>
    </row>
    <row r="122" spans="1:16" s="147" customFormat="1" x14ac:dyDescent="0.25">
      <c r="A122" s="193"/>
      <c r="B122" s="193"/>
      <c r="C122" s="193"/>
      <c r="D122" s="193"/>
      <c r="E122" s="193"/>
      <c r="F122" s="193"/>
      <c r="G122" s="193"/>
      <c r="H122" s="193"/>
      <c r="I122" s="124" t="s">
        <v>25</v>
      </c>
      <c r="J122" s="193"/>
      <c r="K122" s="193"/>
      <c r="L122" s="193"/>
      <c r="M122" s="193"/>
      <c r="N122" s="193"/>
      <c r="O122" s="193"/>
      <c r="P122" s="193"/>
    </row>
    <row r="123" spans="1:16" s="147" customFormat="1" x14ac:dyDescent="0.25">
      <c r="A123" s="193"/>
      <c r="B123" s="193"/>
      <c r="C123" s="193"/>
      <c r="D123" s="193"/>
      <c r="E123" s="193"/>
      <c r="F123" s="193"/>
      <c r="G123" s="193"/>
      <c r="H123" s="193"/>
      <c r="I123" s="124" t="s">
        <v>26</v>
      </c>
      <c r="J123" s="193"/>
      <c r="K123" s="193"/>
      <c r="L123" s="193"/>
      <c r="M123" s="193"/>
      <c r="N123" s="193"/>
      <c r="O123" s="193"/>
      <c r="P123" s="193"/>
    </row>
    <row r="124" spans="1:16" s="147" customFormat="1" x14ac:dyDescent="0.25">
      <c r="A124" s="193"/>
      <c r="B124" s="193"/>
      <c r="C124" s="193"/>
      <c r="D124" s="193"/>
      <c r="E124" s="193"/>
      <c r="F124" s="193"/>
      <c r="G124" s="193"/>
      <c r="H124" s="193"/>
      <c r="I124" s="124" t="s">
        <v>27</v>
      </c>
      <c r="J124" s="193"/>
      <c r="K124" s="193"/>
      <c r="L124" s="193"/>
      <c r="M124" s="193"/>
      <c r="N124" s="193"/>
      <c r="O124" s="193"/>
      <c r="P124" s="193"/>
    </row>
    <row r="125" spans="1:16" s="147" customFormat="1" ht="26.4" x14ac:dyDescent="0.25">
      <c r="A125" s="193"/>
      <c r="B125" s="193"/>
      <c r="C125" s="193"/>
      <c r="D125" s="193"/>
      <c r="E125" s="193"/>
      <c r="F125" s="193"/>
      <c r="G125" s="193"/>
      <c r="H125" s="193"/>
      <c r="I125" s="124" t="s">
        <v>229</v>
      </c>
      <c r="J125" s="193"/>
      <c r="K125" s="193"/>
      <c r="L125" s="193"/>
      <c r="M125" s="193"/>
      <c r="N125" s="193"/>
      <c r="O125" s="193"/>
      <c r="P125" s="193"/>
    </row>
    <row r="126" spans="1:16" s="147" customFormat="1" x14ac:dyDescent="0.25">
      <c r="A126" s="193"/>
      <c r="B126" s="193"/>
      <c r="C126" s="193"/>
      <c r="D126" s="193"/>
      <c r="E126" s="193"/>
      <c r="F126" s="193"/>
      <c r="G126" s="193"/>
      <c r="H126" s="193"/>
      <c r="I126" s="124" t="s">
        <v>316</v>
      </c>
      <c r="J126" s="193"/>
      <c r="K126" s="193"/>
      <c r="L126" s="193"/>
      <c r="M126" s="193"/>
      <c r="N126" s="193"/>
      <c r="O126" s="193"/>
      <c r="P126" s="193"/>
    </row>
    <row r="127" spans="1:16" x14ac:dyDescent="0.25">
      <c r="A127" s="189">
        <v>1</v>
      </c>
      <c r="B127" s="190" t="s">
        <v>1106</v>
      </c>
      <c r="C127" s="189" t="s">
        <v>4</v>
      </c>
      <c r="D127" s="190"/>
      <c r="E127" s="189">
        <v>10261</v>
      </c>
      <c r="F127" s="189"/>
      <c r="G127" s="189"/>
      <c r="H127" s="189"/>
      <c r="I127" s="191" t="s">
        <v>313</v>
      </c>
      <c r="J127" s="190" t="s">
        <v>1061</v>
      </c>
      <c r="K127" s="190" t="s">
        <v>457</v>
      </c>
      <c r="L127" s="190" t="s">
        <v>432</v>
      </c>
      <c r="M127" s="190">
        <v>1</v>
      </c>
      <c r="N127" s="190" t="s">
        <v>1057</v>
      </c>
      <c r="O127" s="189"/>
      <c r="P127" s="189"/>
    </row>
    <row r="128" spans="1:16" x14ac:dyDescent="0.25">
      <c r="A128" s="193"/>
      <c r="B128" s="193"/>
      <c r="C128" s="193"/>
      <c r="D128" s="193"/>
      <c r="E128" s="193"/>
      <c r="F128" s="193"/>
      <c r="G128" s="193"/>
      <c r="H128" s="193"/>
      <c r="I128" s="124" t="s">
        <v>399</v>
      </c>
      <c r="J128" s="193"/>
      <c r="K128" s="193"/>
      <c r="L128" s="193"/>
      <c r="M128" s="193"/>
      <c r="N128" s="193" t="s">
        <v>1058</v>
      </c>
      <c r="O128" s="193"/>
      <c r="P128" s="193"/>
    </row>
    <row r="129" spans="1:16" x14ac:dyDescent="0.25">
      <c r="A129" s="193"/>
      <c r="B129" s="193"/>
      <c r="C129" s="193"/>
      <c r="D129" s="193"/>
      <c r="E129" s="193"/>
      <c r="F129" s="193"/>
      <c r="G129" s="193"/>
      <c r="H129" s="193"/>
      <c r="I129" s="124" t="s">
        <v>398</v>
      </c>
      <c r="J129" s="193"/>
      <c r="K129" s="193"/>
      <c r="L129" s="193"/>
      <c r="M129" s="193"/>
      <c r="N129" s="193"/>
      <c r="O129" s="193"/>
      <c r="P129" s="193"/>
    </row>
    <row r="130" spans="1:16" x14ac:dyDescent="0.25">
      <c r="A130" s="193"/>
      <c r="B130" s="193"/>
      <c r="C130" s="193"/>
      <c r="D130" s="193"/>
      <c r="E130" s="193"/>
      <c r="F130" s="193"/>
      <c r="G130" s="193"/>
      <c r="H130" s="193"/>
      <c r="I130" s="124" t="s">
        <v>400</v>
      </c>
      <c r="J130" s="193"/>
      <c r="K130" s="193"/>
      <c r="L130" s="193"/>
      <c r="M130" s="193"/>
      <c r="N130" s="193"/>
      <c r="O130" s="193"/>
      <c r="P130" s="193"/>
    </row>
    <row r="131" spans="1:16" x14ac:dyDescent="0.25">
      <c r="A131" s="193"/>
      <c r="B131" s="193"/>
      <c r="C131" s="193"/>
      <c r="D131" s="193"/>
      <c r="E131" s="193"/>
      <c r="F131" s="193"/>
      <c r="G131" s="193"/>
      <c r="H131" s="193"/>
      <c r="I131" s="124" t="s">
        <v>401</v>
      </c>
      <c r="J131" s="193"/>
      <c r="K131" s="193"/>
      <c r="L131" s="193"/>
      <c r="M131" s="193"/>
      <c r="N131" s="193"/>
      <c r="O131" s="193"/>
      <c r="P131" s="193"/>
    </row>
    <row r="132" spans="1:16" x14ac:dyDescent="0.25">
      <c r="A132" s="225"/>
      <c r="B132" s="225"/>
      <c r="C132" s="225"/>
      <c r="D132" s="225"/>
      <c r="E132" s="225"/>
      <c r="F132" s="225"/>
      <c r="G132" s="225"/>
      <c r="H132" s="225"/>
      <c r="I132" s="194" t="s">
        <v>402</v>
      </c>
      <c r="J132" s="225"/>
      <c r="K132" s="225"/>
      <c r="L132" s="225"/>
      <c r="M132" s="225"/>
      <c r="N132" s="225"/>
      <c r="O132" s="225"/>
      <c r="P132" s="225"/>
    </row>
    <row r="133" spans="1:16" x14ac:dyDescent="0.25">
      <c r="A133" s="199"/>
      <c r="B133" s="199"/>
      <c r="C133" s="199"/>
      <c r="D133" s="199"/>
      <c r="E133" s="198"/>
      <c r="F133" s="199"/>
      <c r="G133" s="199"/>
      <c r="H133" s="199"/>
      <c r="I133" s="200"/>
      <c r="J133" s="199"/>
      <c r="K133" s="199"/>
      <c r="L133" s="199"/>
      <c r="M133" s="199"/>
      <c r="N133" s="199"/>
      <c r="O133" s="199"/>
      <c r="P133" s="199"/>
    </row>
    <row r="134" spans="1:16" ht="21" x14ac:dyDescent="0.4">
      <c r="A134" s="209" t="s">
        <v>321</v>
      </c>
      <c r="B134" s="199"/>
      <c r="C134" s="9"/>
      <c r="D134" s="199"/>
      <c r="E134"/>
      <c r="F134" s="199"/>
      <c r="G134" s="199"/>
      <c r="H134" s="206"/>
      <c r="I134" s="220"/>
      <c r="J134" s="199"/>
      <c r="K134" s="199"/>
      <c r="L134" s="199"/>
      <c r="M134" s="199"/>
      <c r="N134" s="199"/>
      <c r="O134" s="206"/>
      <c r="P134" s="206"/>
    </row>
    <row r="135" spans="1:16" x14ac:dyDescent="0.25">
      <c r="A135" s="198" t="s">
        <v>169</v>
      </c>
      <c r="B135" s="199"/>
      <c r="C135" s="9"/>
      <c r="D135" s="199"/>
      <c r="E135"/>
      <c r="F135" s="199"/>
      <c r="G135" s="199"/>
      <c r="H135" s="198"/>
      <c r="I135" s="200"/>
      <c r="J135" s="199"/>
      <c r="K135" s="199"/>
      <c r="L135" s="199"/>
      <c r="M135" s="199"/>
      <c r="N135" s="199"/>
      <c r="O135" s="198"/>
      <c r="P135" s="206"/>
    </row>
    <row r="136" spans="1:16" x14ac:dyDescent="0.25">
      <c r="A136" s="198" t="s">
        <v>170</v>
      </c>
      <c r="B136" s="199"/>
      <c r="C136" s="9"/>
      <c r="D136" s="199"/>
      <c r="E136"/>
      <c r="F136" s="199"/>
      <c r="G136" s="199"/>
      <c r="H136" s="198"/>
      <c r="I136" s="200"/>
      <c r="J136" s="199"/>
      <c r="K136" s="199"/>
      <c r="L136" s="199"/>
      <c r="M136" s="199"/>
      <c r="N136" s="199"/>
      <c r="O136" s="198"/>
      <c r="P136" s="206"/>
    </row>
    <row r="137" spans="1:16" x14ac:dyDescent="0.25">
      <c r="A137" s="198" t="s">
        <v>171</v>
      </c>
      <c r="B137" s="199"/>
      <c r="C137" s="9"/>
      <c r="D137" s="199"/>
      <c r="E137"/>
      <c r="F137" s="199"/>
      <c r="G137" s="199"/>
      <c r="H137" s="198"/>
      <c r="I137" s="200"/>
      <c r="J137" s="199"/>
      <c r="K137" s="199"/>
      <c r="L137" s="199"/>
      <c r="M137" s="199"/>
      <c r="N137" s="199"/>
      <c r="O137" s="198"/>
      <c r="P137" s="206"/>
    </row>
    <row r="138" spans="1:16" x14ac:dyDescent="0.25">
      <c r="A138" s="190">
        <v>1</v>
      </c>
      <c r="B138" s="190" t="s">
        <v>1106</v>
      </c>
      <c r="C138" s="190" t="s">
        <v>4</v>
      </c>
      <c r="D138" s="190"/>
      <c r="E138" s="190">
        <v>10262</v>
      </c>
      <c r="F138" s="190"/>
      <c r="G138" s="190"/>
      <c r="H138" s="190"/>
      <c r="I138" s="191" t="s">
        <v>155</v>
      </c>
      <c r="J138" s="190"/>
      <c r="K138" s="190"/>
      <c r="L138" s="190"/>
      <c r="M138" s="190"/>
      <c r="N138" s="190"/>
      <c r="O138" s="196" t="s">
        <v>285</v>
      </c>
      <c r="P138" s="190">
        <v>0</v>
      </c>
    </row>
    <row r="139" spans="1:16" x14ac:dyDescent="0.25">
      <c r="A139" s="190">
        <v>1</v>
      </c>
      <c r="B139" s="190" t="s">
        <v>1106</v>
      </c>
      <c r="C139" s="190" t="s">
        <v>4</v>
      </c>
      <c r="D139" s="190"/>
      <c r="E139" s="190">
        <v>10263</v>
      </c>
      <c r="F139" s="190"/>
      <c r="G139" s="190"/>
      <c r="H139" s="190"/>
      <c r="I139" s="191" t="s">
        <v>156</v>
      </c>
      <c r="J139" s="190"/>
      <c r="K139" s="190"/>
      <c r="L139" s="190"/>
      <c r="M139" s="190"/>
      <c r="N139" s="190"/>
      <c r="O139" s="196" t="s">
        <v>285</v>
      </c>
      <c r="P139" s="190">
        <v>0</v>
      </c>
    </row>
    <row r="140" spans="1:16" x14ac:dyDescent="0.25">
      <c r="A140" s="190">
        <v>1</v>
      </c>
      <c r="B140" s="190" t="s">
        <v>1106</v>
      </c>
      <c r="C140" s="190" t="s">
        <v>4</v>
      </c>
      <c r="D140" s="190"/>
      <c r="E140" s="190">
        <v>10264</v>
      </c>
      <c r="F140" s="190"/>
      <c r="G140" s="190"/>
      <c r="H140" s="190"/>
      <c r="I140" s="191" t="s">
        <v>158</v>
      </c>
      <c r="J140" s="190"/>
      <c r="K140" s="190"/>
      <c r="L140" s="190"/>
      <c r="M140" s="190"/>
      <c r="N140" s="190"/>
      <c r="O140" s="196" t="s">
        <v>285</v>
      </c>
      <c r="P140" s="190">
        <v>0</v>
      </c>
    </row>
    <row r="141" spans="1:16" x14ac:dyDescent="0.25">
      <c r="A141" s="190">
        <v>1</v>
      </c>
      <c r="B141" s="190" t="s">
        <v>1106</v>
      </c>
      <c r="C141" s="190" t="s">
        <v>4</v>
      </c>
      <c r="D141" s="190"/>
      <c r="E141" s="190">
        <v>10265</v>
      </c>
      <c r="F141" s="190"/>
      <c r="G141" s="190"/>
      <c r="H141" s="190"/>
      <c r="I141" s="191" t="s">
        <v>157</v>
      </c>
      <c r="J141" s="190"/>
      <c r="K141" s="190"/>
      <c r="L141" s="190"/>
      <c r="M141" s="190"/>
      <c r="N141" s="190"/>
      <c r="O141" s="196" t="s">
        <v>285</v>
      </c>
      <c r="P141" s="190">
        <v>0</v>
      </c>
    </row>
    <row r="142" spans="1:16" x14ac:dyDescent="0.25">
      <c r="A142" s="196">
        <v>1</v>
      </c>
      <c r="B142" s="196" t="s">
        <v>1106</v>
      </c>
      <c r="C142" s="196" t="s">
        <v>4</v>
      </c>
      <c r="D142" s="196"/>
      <c r="E142" s="196">
        <v>10266</v>
      </c>
      <c r="F142" s="196"/>
      <c r="G142" s="196"/>
      <c r="H142" s="196"/>
      <c r="I142" s="197" t="s">
        <v>230</v>
      </c>
      <c r="J142" s="196"/>
      <c r="K142" s="196"/>
      <c r="L142" s="196"/>
      <c r="M142" s="196"/>
      <c r="N142" s="196"/>
      <c r="O142" s="196" t="s">
        <v>285</v>
      </c>
      <c r="P142" s="196">
        <v>0</v>
      </c>
    </row>
    <row r="143" spans="1:16" x14ac:dyDescent="0.25">
      <c r="A143" s="221"/>
      <c r="B143" s="221"/>
      <c r="C143" s="221"/>
      <c r="D143" s="221"/>
      <c r="E143" s="221"/>
      <c r="F143" s="221"/>
      <c r="G143" s="221"/>
      <c r="H143" s="221"/>
      <c r="I143" s="200"/>
      <c r="J143" s="221"/>
      <c r="K143" s="221"/>
      <c r="L143" s="221"/>
      <c r="M143" s="221"/>
      <c r="N143" s="221"/>
      <c r="O143" s="221"/>
      <c r="P143" s="221"/>
    </row>
    <row r="144" spans="1:16" ht="21" x14ac:dyDescent="0.4">
      <c r="A144" s="207" t="s">
        <v>314</v>
      </c>
      <c r="B144" s="208"/>
      <c r="C144" s="9"/>
      <c r="D144" s="208"/>
      <c r="E144"/>
      <c r="F144" s="208"/>
      <c r="G144" s="208"/>
      <c r="H144" s="198"/>
      <c r="I144" s="192"/>
      <c r="J144" s="208"/>
      <c r="K144" s="208"/>
      <c r="L144" s="208"/>
      <c r="M144" s="208"/>
      <c r="N144" s="208"/>
      <c r="O144" s="208"/>
      <c r="P144" s="208"/>
    </row>
    <row r="145" spans="1:16" x14ac:dyDescent="0.25">
      <c r="A145" s="196">
        <v>1</v>
      </c>
      <c r="B145" s="196" t="s">
        <v>1106</v>
      </c>
      <c r="C145" s="196" t="s">
        <v>4</v>
      </c>
      <c r="D145" s="196" t="s">
        <v>3</v>
      </c>
      <c r="E145" s="196">
        <v>10404</v>
      </c>
      <c r="F145" s="196"/>
      <c r="G145" s="196"/>
      <c r="H145" s="196"/>
      <c r="I145" s="195" t="s">
        <v>292</v>
      </c>
      <c r="J145" s="196"/>
      <c r="K145" s="196"/>
      <c r="L145" s="196"/>
      <c r="M145" s="196"/>
      <c r="N145" s="196"/>
      <c r="O145" s="196" t="s">
        <v>317</v>
      </c>
      <c r="P145" s="196"/>
    </row>
    <row r="146" spans="1:16" x14ac:dyDescent="0.25">
      <c r="A146" s="203"/>
      <c r="B146" s="203"/>
      <c r="C146" s="203"/>
      <c r="D146" s="203"/>
      <c r="E146" s="203"/>
      <c r="F146" s="203"/>
      <c r="G146" s="203"/>
      <c r="H146" s="192"/>
      <c r="I146" s="210"/>
      <c r="J146" s="203"/>
      <c r="K146" s="203"/>
      <c r="L146" s="203"/>
      <c r="M146" s="203"/>
      <c r="N146" s="203"/>
      <c r="O146" s="192"/>
      <c r="P146" s="192"/>
    </row>
    <row r="147" spans="1:16" ht="21" x14ac:dyDescent="0.4">
      <c r="A147" s="209" t="s">
        <v>1141</v>
      </c>
      <c r="B147" s="199"/>
      <c r="C147" s="9"/>
      <c r="D147" s="199"/>
      <c r="E147"/>
      <c r="F147" s="199"/>
      <c r="G147" s="199"/>
      <c r="H147" s="198"/>
      <c r="I147" s="200"/>
      <c r="J147" s="199"/>
      <c r="K147" s="199"/>
      <c r="L147" s="199"/>
      <c r="M147" s="199"/>
      <c r="N147" s="199"/>
      <c r="O147" s="198"/>
      <c r="P147" s="206"/>
    </row>
    <row r="148" spans="1:16" x14ac:dyDescent="0.25">
      <c r="A148" s="196">
        <v>2</v>
      </c>
      <c r="B148" s="196" t="s">
        <v>680</v>
      </c>
      <c r="C148" s="196" t="s">
        <v>4</v>
      </c>
      <c r="D148" s="196" t="s">
        <v>3</v>
      </c>
      <c r="E148" s="196">
        <v>10405</v>
      </c>
      <c r="F148" s="196">
        <v>10501</v>
      </c>
      <c r="G148" s="196">
        <v>10502</v>
      </c>
      <c r="H148" s="195">
        <v>10449</v>
      </c>
      <c r="I148" s="197" t="s">
        <v>303</v>
      </c>
      <c r="J148" s="196" t="s">
        <v>937</v>
      </c>
      <c r="K148" s="196" t="s">
        <v>938</v>
      </c>
      <c r="L148" s="196" t="s">
        <v>461</v>
      </c>
      <c r="M148" s="196">
        <v>1</v>
      </c>
      <c r="N148" s="196" t="s">
        <v>939</v>
      </c>
      <c r="O148" s="195"/>
      <c r="P148" s="205"/>
    </row>
    <row r="149" spans="1:16" x14ac:dyDescent="0.25">
      <c r="A149" s="196">
        <v>2</v>
      </c>
      <c r="B149" s="196" t="s">
        <v>680</v>
      </c>
      <c r="C149" s="196" t="s">
        <v>4</v>
      </c>
      <c r="D149" s="196" t="s">
        <v>3</v>
      </c>
      <c r="E149" s="196">
        <v>10406</v>
      </c>
      <c r="F149" s="196"/>
      <c r="G149" s="196"/>
      <c r="H149" s="195"/>
      <c r="I149" s="197" t="s">
        <v>304</v>
      </c>
      <c r="J149" s="196"/>
      <c r="K149" s="196"/>
      <c r="L149" s="196"/>
      <c r="M149" s="196"/>
      <c r="N149" s="196"/>
      <c r="O149" s="195"/>
      <c r="P149" s="205"/>
    </row>
    <row r="150" spans="1:16" x14ac:dyDescent="0.25">
      <c r="A150" s="196">
        <v>2</v>
      </c>
      <c r="B150" s="196" t="s">
        <v>680</v>
      </c>
      <c r="C150" s="196" t="s">
        <v>4</v>
      </c>
      <c r="D150" s="196"/>
      <c r="E150" s="196">
        <v>10413</v>
      </c>
      <c r="F150" s="196">
        <v>10509</v>
      </c>
      <c r="G150" s="196">
        <v>10510</v>
      </c>
      <c r="H150" s="196">
        <v>10451</v>
      </c>
      <c r="I150" s="197" t="s">
        <v>305</v>
      </c>
      <c r="J150" s="196" t="s">
        <v>949</v>
      </c>
      <c r="K150" s="196" t="s">
        <v>950</v>
      </c>
      <c r="L150" s="196" t="s">
        <v>426</v>
      </c>
      <c r="M150" s="196">
        <v>1</v>
      </c>
      <c r="N150" s="196" t="s">
        <v>951</v>
      </c>
      <c r="O150" s="195"/>
      <c r="P150" s="205"/>
    </row>
    <row r="151" spans="1:16" x14ac:dyDescent="0.25">
      <c r="A151" s="196">
        <v>2</v>
      </c>
      <c r="B151" s="196" t="s">
        <v>680</v>
      </c>
      <c r="C151" s="196" t="s">
        <v>4</v>
      </c>
      <c r="D151" s="196"/>
      <c r="E151" s="196">
        <v>10415</v>
      </c>
      <c r="F151" s="196">
        <v>10513</v>
      </c>
      <c r="G151" s="196">
        <v>10514</v>
      </c>
      <c r="H151" s="190">
        <v>10451</v>
      </c>
      <c r="I151" s="191" t="s">
        <v>231</v>
      </c>
      <c r="J151" s="190" t="s">
        <v>961</v>
      </c>
      <c r="K151" s="190" t="s">
        <v>962</v>
      </c>
      <c r="L151" s="190" t="s">
        <v>437</v>
      </c>
      <c r="M151" s="190">
        <v>1</v>
      </c>
      <c r="N151" s="190" t="s">
        <v>963</v>
      </c>
      <c r="O151" s="195"/>
      <c r="P151" s="205"/>
    </row>
    <row r="152" spans="1:16" x14ac:dyDescent="0.25">
      <c r="A152" s="196">
        <v>2</v>
      </c>
      <c r="B152" s="196" t="s">
        <v>680</v>
      </c>
      <c r="C152" s="196" t="s">
        <v>4</v>
      </c>
      <c r="D152" s="196"/>
      <c r="E152" s="196">
        <v>10416</v>
      </c>
      <c r="F152" s="196">
        <v>10515</v>
      </c>
      <c r="G152" s="196">
        <v>10516</v>
      </c>
      <c r="H152" s="189">
        <v>-3</v>
      </c>
      <c r="I152" s="191" t="s">
        <v>306</v>
      </c>
      <c r="J152" s="190" t="s">
        <v>974</v>
      </c>
      <c r="K152" s="190" t="s">
        <v>975</v>
      </c>
      <c r="L152" s="190" t="s">
        <v>969</v>
      </c>
      <c r="M152" s="190">
        <v>0.01</v>
      </c>
      <c r="N152" s="190" t="s">
        <v>976</v>
      </c>
      <c r="O152" s="195" t="s">
        <v>129</v>
      </c>
      <c r="P152" s="205"/>
    </row>
    <row r="153" spans="1:16" x14ac:dyDescent="0.25">
      <c r="A153" s="196">
        <v>2</v>
      </c>
      <c r="B153" s="190" t="s">
        <v>680</v>
      </c>
      <c r="C153" s="196"/>
      <c r="D153" s="196"/>
      <c r="E153" s="196">
        <v>10417</v>
      </c>
      <c r="F153" s="196">
        <v>10517</v>
      </c>
      <c r="G153" s="196">
        <v>10518</v>
      </c>
      <c r="H153" s="189">
        <v>-1</v>
      </c>
      <c r="I153" s="191" t="s">
        <v>307</v>
      </c>
      <c r="J153" s="190" t="s">
        <v>1065</v>
      </c>
      <c r="K153" s="190" t="s">
        <v>1066</v>
      </c>
      <c r="L153" s="190" t="s">
        <v>1063</v>
      </c>
      <c r="M153" s="190">
        <v>5</v>
      </c>
      <c r="N153" s="190" t="s">
        <v>1067</v>
      </c>
      <c r="O153" s="195"/>
      <c r="P153" s="205"/>
    </row>
    <row r="154" spans="1:16" x14ac:dyDescent="0.25">
      <c r="A154" s="196">
        <v>2</v>
      </c>
      <c r="B154" s="190" t="s">
        <v>1106</v>
      </c>
      <c r="C154" s="196" t="s">
        <v>4</v>
      </c>
      <c r="D154" s="196"/>
      <c r="E154" s="196">
        <v>10418</v>
      </c>
      <c r="F154" s="196">
        <v>10519</v>
      </c>
      <c r="G154" s="196">
        <v>10520</v>
      </c>
      <c r="H154" s="190">
        <v>10452</v>
      </c>
      <c r="I154" s="191" t="s">
        <v>14</v>
      </c>
      <c r="J154" s="190" t="s">
        <v>986</v>
      </c>
      <c r="K154" s="190" t="s">
        <v>987</v>
      </c>
      <c r="L154" s="190" t="s">
        <v>425</v>
      </c>
      <c r="M154" s="190">
        <v>5</v>
      </c>
      <c r="N154" s="190" t="s">
        <v>988</v>
      </c>
      <c r="O154" s="195"/>
      <c r="P154" s="205"/>
    </row>
    <row r="155" spans="1:16" x14ac:dyDescent="0.25">
      <c r="A155" s="196">
        <v>2</v>
      </c>
      <c r="B155" s="196" t="s">
        <v>680</v>
      </c>
      <c r="C155" s="196" t="s">
        <v>4</v>
      </c>
      <c r="D155" s="196"/>
      <c r="E155" s="196">
        <v>10419</v>
      </c>
      <c r="F155" s="196">
        <v>10521</v>
      </c>
      <c r="G155" s="196">
        <v>10522</v>
      </c>
      <c r="H155" s="196">
        <v>10451</v>
      </c>
      <c r="I155" s="197" t="s">
        <v>67</v>
      </c>
      <c r="J155" s="196" t="s">
        <v>998</v>
      </c>
      <c r="K155" s="196" t="s">
        <v>999</v>
      </c>
      <c r="L155" s="196" t="s">
        <v>426</v>
      </c>
      <c r="M155" s="196">
        <v>1</v>
      </c>
      <c r="N155" s="196" t="s">
        <v>1000</v>
      </c>
      <c r="O155" s="195"/>
      <c r="P155" s="205"/>
    </row>
    <row r="156" spans="1:16" x14ac:dyDescent="0.25">
      <c r="A156" s="196">
        <v>2</v>
      </c>
      <c r="B156" s="190" t="s">
        <v>1106</v>
      </c>
      <c r="C156" s="196" t="s">
        <v>4</v>
      </c>
      <c r="D156" s="196"/>
      <c r="E156" s="196">
        <v>10422</v>
      </c>
      <c r="F156" s="196">
        <v>10527</v>
      </c>
      <c r="G156" s="196">
        <v>10528</v>
      </c>
      <c r="H156" s="196">
        <v>10452</v>
      </c>
      <c r="I156" s="197" t="s">
        <v>72</v>
      </c>
      <c r="J156" s="190" t="s">
        <v>1009</v>
      </c>
      <c r="K156" s="190" t="s">
        <v>1010</v>
      </c>
      <c r="L156" s="190" t="s">
        <v>425</v>
      </c>
      <c r="M156" s="190">
        <v>5</v>
      </c>
      <c r="N156" s="190" t="s">
        <v>1011</v>
      </c>
      <c r="O156" s="195"/>
      <c r="P156" s="205"/>
    </row>
    <row r="157" spans="1:16" x14ac:dyDescent="0.25">
      <c r="A157" s="196">
        <v>2</v>
      </c>
      <c r="B157" s="196" t="s">
        <v>680</v>
      </c>
      <c r="C157" s="196" t="s">
        <v>4</v>
      </c>
      <c r="D157" s="196" t="s">
        <v>3</v>
      </c>
      <c r="E157" s="196">
        <v>10423</v>
      </c>
      <c r="F157" s="196">
        <v>10529</v>
      </c>
      <c r="G157" s="196">
        <v>10530</v>
      </c>
      <c r="H157" s="196">
        <v>10451</v>
      </c>
      <c r="I157" s="197" t="s">
        <v>68</v>
      </c>
      <c r="J157" s="196" t="s">
        <v>1019</v>
      </c>
      <c r="K157" s="196" t="s">
        <v>430</v>
      </c>
      <c r="L157" s="196" t="s">
        <v>426</v>
      </c>
      <c r="M157" s="196">
        <v>1</v>
      </c>
      <c r="N157" s="196" t="s">
        <v>1020</v>
      </c>
      <c r="O157" s="195"/>
      <c r="P157" s="205"/>
    </row>
    <row r="158" spans="1:16" x14ac:dyDescent="0.25">
      <c r="A158" s="196">
        <v>2</v>
      </c>
      <c r="B158" s="190" t="s">
        <v>1106</v>
      </c>
      <c r="C158" s="196" t="s">
        <v>4</v>
      </c>
      <c r="D158" s="196" t="s">
        <v>3</v>
      </c>
      <c r="E158" s="196">
        <v>10426</v>
      </c>
      <c r="F158" s="196">
        <v>10535</v>
      </c>
      <c r="G158" s="196">
        <v>10536</v>
      </c>
      <c r="H158" s="196">
        <v>10452</v>
      </c>
      <c r="I158" s="197" t="s">
        <v>73</v>
      </c>
      <c r="J158" s="190" t="s">
        <v>1027</v>
      </c>
      <c r="K158" s="190" t="s">
        <v>435</v>
      </c>
      <c r="L158" s="190" t="s">
        <v>425</v>
      </c>
      <c r="M158" s="190">
        <v>5</v>
      </c>
      <c r="N158" s="190" t="s">
        <v>1028</v>
      </c>
      <c r="O158" s="195"/>
      <c r="P158" s="205"/>
    </row>
    <row r="159" spans="1:16" x14ac:dyDescent="0.25">
      <c r="A159" s="196">
        <v>2</v>
      </c>
      <c r="B159" s="196" t="s">
        <v>680</v>
      </c>
      <c r="C159" s="196" t="s">
        <v>4</v>
      </c>
      <c r="D159" s="196" t="s">
        <v>3</v>
      </c>
      <c r="E159" s="196">
        <v>10427</v>
      </c>
      <c r="F159" s="196">
        <v>10537</v>
      </c>
      <c r="G159" s="196">
        <v>10538</v>
      </c>
      <c r="H159" s="196">
        <v>10451</v>
      </c>
      <c r="I159" s="197" t="s">
        <v>343</v>
      </c>
      <c r="J159" s="196" t="s">
        <v>1033</v>
      </c>
      <c r="K159" s="196" t="s">
        <v>442</v>
      </c>
      <c r="L159" s="196" t="s">
        <v>426</v>
      </c>
      <c r="M159" s="196">
        <v>1</v>
      </c>
      <c r="N159" s="196" t="s">
        <v>1034</v>
      </c>
      <c r="O159" s="195"/>
      <c r="P159" s="205"/>
    </row>
    <row r="160" spans="1:16" x14ac:dyDescent="0.25">
      <c r="A160" s="196">
        <v>2</v>
      </c>
      <c r="B160" s="190" t="s">
        <v>1106</v>
      </c>
      <c r="C160" s="196" t="s">
        <v>4</v>
      </c>
      <c r="D160" s="196" t="s">
        <v>3</v>
      </c>
      <c r="E160" s="196">
        <v>10430</v>
      </c>
      <c r="F160" s="196">
        <v>10543</v>
      </c>
      <c r="G160" s="196">
        <v>10544</v>
      </c>
      <c r="H160" s="196">
        <v>10452</v>
      </c>
      <c r="I160" s="197" t="s">
        <v>69</v>
      </c>
      <c r="J160" s="190" t="s">
        <v>1043</v>
      </c>
      <c r="K160" s="190" t="s">
        <v>446</v>
      </c>
      <c r="L160" s="190" t="s">
        <v>425</v>
      </c>
      <c r="M160" s="190">
        <v>5</v>
      </c>
      <c r="N160" s="190" t="s">
        <v>1044</v>
      </c>
      <c r="O160" s="195"/>
      <c r="P160" s="205"/>
    </row>
    <row r="161" spans="1:16" x14ac:dyDescent="0.25">
      <c r="A161" s="196">
        <v>2</v>
      </c>
      <c r="B161" s="196" t="s">
        <v>680</v>
      </c>
      <c r="C161" s="190" t="s">
        <v>4</v>
      </c>
      <c r="D161" s="190"/>
      <c r="E161" s="196">
        <v>10431</v>
      </c>
      <c r="F161" s="196">
        <v>10545</v>
      </c>
      <c r="G161" s="196">
        <v>10546</v>
      </c>
      <c r="H161" s="190">
        <v>10453</v>
      </c>
      <c r="I161" s="191" t="s">
        <v>308</v>
      </c>
      <c r="J161" s="190" t="s">
        <v>914</v>
      </c>
      <c r="K161" s="190" t="s">
        <v>424</v>
      </c>
      <c r="L161" s="190" t="s">
        <v>512</v>
      </c>
      <c r="M161" s="190">
        <v>5</v>
      </c>
      <c r="N161" s="190" t="s">
        <v>915</v>
      </c>
      <c r="O161" s="195"/>
      <c r="P161" s="205"/>
    </row>
    <row r="162" spans="1:16" x14ac:dyDescent="0.25">
      <c r="A162" s="196">
        <v>2</v>
      </c>
      <c r="B162" s="196" t="s">
        <v>680</v>
      </c>
      <c r="C162" s="190" t="s">
        <v>4</v>
      </c>
      <c r="D162" s="190"/>
      <c r="E162" s="196">
        <v>10432</v>
      </c>
      <c r="F162" s="196">
        <v>10547</v>
      </c>
      <c r="G162" s="196">
        <v>10548</v>
      </c>
      <c r="H162" s="190">
        <v>10453</v>
      </c>
      <c r="I162" s="191" t="s">
        <v>309</v>
      </c>
      <c r="J162" s="190" t="s">
        <v>925</v>
      </c>
      <c r="K162" s="190" t="s">
        <v>926</v>
      </c>
      <c r="L162" s="190" t="s">
        <v>512</v>
      </c>
      <c r="M162" s="190">
        <v>5</v>
      </c>
      <c r="N162" s="190" t="s">
        <v>927</v>
      </c>
      <c r="O162" s="195"/>
      <c r="P162" s="205"/>
    </row>
    <row r="163" spans="1:16" x14ac:dyDescent="0.25">
      <c r="A163" s="196">
        <v>2</v>
      </c>
      <c r="B163" s="196" t="s">
        <v>680</v>
      </c>
      <c r="C163" s="196" t="s">
        <v>4</v>
      </c>
      <c r="D163" s="196"/>
      <c r="E163" s="196">
        <v>10433</v>
      </c>
      <c r="F163" s="196">
        <v>10549</v>
      </c>
      <c r="G163" s="196">
        <v>10550</v>
      </c>
      <c r="H163" s="190">
        <v>-2</v>
      </c>
      <c r="I163" s="191" t="s">
        <v>302</v>
      </c>
      <c r="J163" s="190" t="s">
        <v>415</v>
      </c>
      <c r="K163" s="190" t="s">
        <v>421</v>
      </c>
      <c r="L163" s="190" t="s">
        <v>908</v>
      </c>
      <c r="M163" s="190">
        <v>0.01</v>
      </c>
      <c r="N163" s="190" t="s">
        <v>909</v>
      </c>
      <c r="O163" s="196" t="s">
        <v>208</v>
      </c>
      <c r="P163" s="205"/>
    </row>
    <row r="164" spans="1:16" x14ac:dyDescent="0.25">
      <c r="A164" s="196">
        <v>2</v>
      </c>
      <c r="B164" s="196" t="s">
        <v>681</v>
      </c>
      <c r="C164" s="196" t="s">
        <v>4</v>
      </c>
      <c r="D164" s="196"/>
      <c r="E164" s="196">
        <v>10434</v>
      </c>
      <c r="F164" s="196">
        <v>10551</v>
      </c>
      <c r="G164" s="196">
        <v>10552</v>
      </c>
      <c r="H164" s="190">
        <v>-1</v>
      </c>
      <c r="I164" s="191" t="s">
        <v>1136</v>
      </c>
      <c r="J164" s="190"/>
      <c r="K164" s="190"/>
      <c r="L164" s="190"/>
      <c r="M164" s="190"/>
      <c r="N164" s="190"/>
      <c r="O164" s="196" t="s">
        <v>159</v>
      </c>
      <c r="P164" s="205"/>
    </row>
    <row r="165" spans="1:16" x14ac:dyDescent="0.25">
      <c r="A165" s="196">
        <v>2</v>
      </c>
      <c r="B165" s="196" t="s">
        <v>681</v>
      </c>
      <c r="C165" s="196" t="s">
        <v>4</v>
      </c>
      <c r="D165" s="196"/>
      <c r="E165" s="196">
        <v>10435</v>
      </c>
      <c r="F165" s="196">
        <v>10553</v>
      </c>
      <c r="G165" s="196">
        <v>10554</v>
      </c>
      <c r="H165" s="190">
        <v>-1</v>
      </c>
      <c r="I165" s="191" t="s">
        <v>1137</v>
      </c>
      <c r="J165" s="190"/>
      <c r="K165" s="190"/>
      <c r="L165" s="190"/>
      <c r="M165" s="190"/>
      <c r="N165" s="190"/>
      <c r="O165" s="196" t="s">
        <v>159</v>
      </c>
      <c r="P165" s="205"/>
    </row>
    <row r="166" spans="1:16" x14ac:dyDescent="0.25">
      <c r="A166" s="196">
        <v>2</v>
      </c>
      <c r="B166" s="196" t="s">
        <v>681</v>
      </c>
      <c r="C166" s="196" t="s">
        <v>4</v>
      </c>
      <c r="D166" s="196"/>
      <c r="E166" s="196">
        <v>10436</v>
      </c>
      <c r="F166" s="196">
        <v>10555</v>
      </c>
      <c r="G166" s="196">
        <v>10556</v>
      </c>
      <c r="H166" s="190">
        <v>-1</v>
      </c>
      <c r="I166" s="191" t="s">
        <v>1138</v>
      </c>
      <c r="J166" s="190"/>
      <c r="K166" s="190"/>
      <c r="L166" s="190"/>
      <c r="M166" s="190"/>
      <c r="N166" s="190"/>
      <c r="O166" s="196" t="s">
        <v>159</v>
      </c>
      <c r="P166" s="205"/>
    </row>
    <row r="167" spans="1:16" x14ac:dyDescent="0.25">
      <c r="A167" s="196">
        <v>2</v>
      </c>
      <c r="B167" s="196" t="s">
        <v>680</v>
      </c>
      <c r="C167" s="196" t="s">
        <v>4</v>
      </c>
      <c r="D167" s="196"/>
      <c r="E167" s="196">
        <v>10437</v>
      </c>
      <c r="F167" s="196">
        <v>10557</v>
      </c>
      <c r="G167" s="196">
        <v>10558</v>
      </c>
      <c r="H167" s="195">
        <v>10449</v>
      </c>
      <c r="I167" s="197" t="s">
        <v>340</v>
      </c>
      <c r="J167" s="196" t="s">
        <v>1052</v>
      </c>
      <c r="K167" s="196" t="s">
        <v>454</v>
      </c>
      <c r="L167" s="196" t="s">
        <v>1048</v>
      </c>
      <c r="M167" s="196">
        <v>0</v>
      </c>
      <c r="N167" s="196" t="s">
        <v>1053</v>
      </c>
      <c r="O167" s="195"/>
      <c r="P167" s="205"/>
    </row>
    <row r="168" spans="1:16" s="5" customFormat="1" x14ac:dyDescent="0.25">
      <c r="A168" s="196">
        <v>2</v>
      </c>
      <c r="B168" s="196" t="s">
        <v>680</v>
      </c>
      <c r="C168" s="196" t="s">
        <v>4</v>
      </c>
      <c r="D168" s="196"/>
      <c r="E168" s="196">
        <v>10438</v>
      </c>
      <c r="F168" s="196"/>
      <c r="G168" s="196"/>
      <c r="H168" s="195"/>
      <c r="I168" s="197" t="s">
        <v>341</v>
      </c>
      <c r="J168" s="196"/>
      <c r="K168" s="196"/>
      <c r="L168" s="196"/>
      <c r="M168" s="196"/>
      <c r="N168" s="196"/>
      <c r="O168" s="195"/>
      <c r="P168" s="205"/>
    </row>
    <row r="169" spans="1:16" s="5" customFormat="1" x14ac:dyDescent="0.25">
      <c r="A169" s="196">
        <v>2</v>
      </c>
      <c r="B169" s="196" t="s">
        <v>680</v>
      </c>
      <c r="C169" s="195" t="s">
        <v>4</v>
      </c>
      <c r="D169" s="196" t="s">
        <v>3</v>
      </c>
      <c r="E169" s="196">
        <v>10449</v>
      </c>
      <c r="F169" s="196"/>
      <c r="G169" s="196"/>
      <c r="H169" s="195"/>
      <c r="I169" s="197" t="s">
        <v>51</v>
      </c>
      <c r="J169" s="196"/>
      <c r="K169" s="196"/>
      <c r="L169" s="196"/>
      <c r="M169" s="196"/>
      <c r="N169" s="196"/>
      <c r="O169" s="196"/>
      <c r="P169" s="196"/>
    </row>
    <row r="170" spans="1:16" s="5" customFormat="1" x14ac:dyDescent="0.25">
      <c r="A170" s="196">
        <v>2</v>
      </c>
      <c r="B170" s="196" t="s">
        <v>680</v>
      </c>
      <c r="C170" s="195" t="s">
        <v>4</v>
      </c>
      <c r="D170" s="196" t="s">
        <v>3</v>
      </c>
      <c r="E170" s="196">
        <v>10451</v>
      </c>
      <c r="F170" s="196"/>
      <c r="G170" s="196"/>
      <c r="H170" s="195"/>
      <c r="I170" s="197" t="s">
        <v>50</v>
      </c>
      <c r="J170" s="196"/>
      <c r="K170" s="196"/>
      <c r="L170" s="196"/>
      <c r="M170" s="196"/>
      <c r="N170" s="196"/>
      <c r="O170" s="196"/>
      <c r="P170" s="196"/>
    </row>
    <row r="171" spans="1:16" s="5" customFormat="1" x14ac:dyDescent="0.25">
      <c r="A171" s="196">
        <v>2</v>
      </c>
      <c r="B171" s="190" t="s">
        <v>1106</v>
      </c>
      <c r="C171" s="195" t="s">
        <v>4</v>
      </c>
      <c r="D171" s="196" t="s">
        <v>3</v>
      </c>
      <c r="E171" s="196">
        <v>10452</v>
      </c>
      <c r="F171" s="196"/>
      <c r="G171" s="196"/>
      <c r="H171" s="195"/>
      <c r="I171" s="197" t="s">
        <v>49</v>
      </c>
      <c r="J171" s="190"/>
      <c r="K171" s="190"/>
      <c r="L171" s="190"/>
      <c r="M171" s="190"/>
      <c r="N171" s="190"/>
      <c r="O171" s="196"/>
      <c r="P171" s="196"/>
    </row>
    <row r="172" spans="1:16" x14ac:dyDescent="0.25">
      <c r="A172" s="196">
        <v>2</v>
      </c>
      <c r="B172" s="196" t="s">
        <v>680</v>
      </c>
      <c r="C172" s="196" t="s">
        <v>4</v>
      </c>
      <c r="D172" s="196" t="s">
        <v>3</v>
      </c>
      <c r="E172" s="196">
        <v>10453</v>
      </c>
      <c r="F172" s="196"/>
      <c r="G172" s="196"/>
      <c r="H172" s="195"/>
      <c r="I172" s="197" t="s">
        <v>55</v>
      </c>
      <c r="J172" s="196"/>
      <c r="K172" s="196"/>
      <c r="L172" s="196"/>
      <c r="M172" s="196"/>
      <c r="N172" s="196"/>
      <c r="O172" s="195"/>
      <c r="P172" s="205"/>
    </row>
    <row r="173" spans="1:16" x14ac:dyDescent="0.25">
      <c r="A173" s="199"/>
      <c r="B173" s="199"/>
      <c r="C173" s="199"/>
      <c r="D173" s="199"/>
      <c r="E173" s="199"/>
      <c r="F173" s="199"/>
      <c r="G173" s="199"/>
      <c r="H173" s="199"/>
      <c r="I173" s="200"/>
      <c r="J173" s="199"/>
      <c r="K173" s="199"/>
      <c r="L173" s="199"/>
      <c r="M173" s="199"/>
      <c r="N173" s="199"/>
      <c r="O173" s="199"/>
      <c r="P173" s="199"/>
    </row>
    <row r="174" spans="1:16" ht="21" x14ac:dyDescent="0.4">
      <c r="A174" s="209" t="s">
        <v>1142</v>
      </c>
      <c r="B174" s="203"/>
      <c r="C174" s="9"/>
      <c r="D174" s="203"/>
      <c r="F174" s="203"/>
      <c r="G174" s="203"/>
      <c r="H174" s="192"/>
      <c r="I174" s="210"/>
      <c r="J174" s="203"/>
      <c r="K174" s="203"/>
      <c r="L174" s="203"/>
      <c r="M174" s="203"/>
      <c r="N174" s="203"/>
      <c r="O174" s="192"/>
      <c r="P174" s="192"/>
    </row>
    <row r="175" spans="1:16" x14ac:dyDescent="0.25">
      <c r="A175" s="201">
        <v>2</v>
      </c>
      <c r="B175" s="190" t="s">
        <v>1106</v>
      </c>
      <c r="C175" s="190" t="s">
        <v>52</v>
      </c>
      <c r="D175" s="190"/>
      <c r="E175" s="211">
        <v>10457</v>
      </c>
      <c r="F175" s="211"/>
      <c r="G175" s="190"/>
      <c r="H175" s="211"/>
      <c r="I175" s="191" t="s">
        <v>1129</v>
      </c>
      <c r="J175" s="190" t="s">
        <v>1084</v>
      </c>
      <c r="K175" s="190" t="s">
        <v>1085</v>
      </c>
      <c r="L175" s="190" t="s">
        <v>432</v>
      </c>
      <c r="M175" s="190"/>
      <c r="N175" s="190" t="s">
        <v>1079</v>
      </c>
      <c r="O175" s="190"/>
      <c r="P175" s="190"/>
    </row>
    <row r="176" spans="1:16" x14ac:dyDescent="0.25">
      <c r="A176" s="212"/>
      <c r="B176" s="212"/>
      <c r="C176" s="202"/>
      <c r="D176" s="202"/>
      <c r="E176" s="202"/>
      <c r="F176" s="202"/>
      <c r="G176" s="202"/>
      <c r="H176" s="213"/>
      <c r="I176" s="124" t="s">
        <v>310</v>
      </c>
      <c r="J176" s="212"/>
      <c r="K176" s="212"/>
      <c r="L176" s="212"/>
      <c r="M176" s="212"/>
      <c r="N176" s="212"/>
      <c r="O176" s="202"/>
      <c r="P176" s="202"/>
    </row>
    <row r="177" spans="1:16" x14ac:dyDescent="0.25">
      <c r="A177" s="212"/>
      <c r="B177" s="212"/>
      <c r="C177" s="202"/>
      <c r="D177" s="202"/>
      <c r="E177" s="202"/>
      <c r="F177" s="202"/>
      <c r="G177" s="202"/>
      <c r="H177" s="213"/>
      <c r="I177" s="124" t="s">
        <v>132</v>
      </c>
      <c r="J177" s="212"/>
      <c r="K177" s="212"/>
      <c r="L177" s="212"/>
      <c r="M177" s="212"/>
      <c r="N177" s="212"/>
      <c r="O177" s="202"/>
      <c r="P177" s="202"/>
    </row>
    <row r="178" spans="1:16" x14ac:dyDescent="0.25">
      <c r="A178" s="212"/>
      <c r="B178" s="212"/>
      <c r="C178" s="202"/>
      <c r="D178" s="202"/>
      <c r="E178" s="202"/>
      <c r="F178" s="202"/>
      <c r="G178" s="202"/>
      <c r="H178" s="213"/>
      <c r="I178" s="124" t="s">
        <v>133</v>
      </c>
      <c r="J178" s="212"/>
      <c r="K178" s="212"/>
      <c r="L178" s="212"/>
      <c r="M178" s="212"/>
      <c r="N178" s="212"/>
      <c r="O178" s="202"/>
      <c r="P178" s="202"/>
    </row>
    <row r="179" spans="1:16" x14ac:dyDescent="0.25">
      <c r="A179" s="212"/>
      <c r="B179" s="212"/>
      <c r="C179" s="202"/>
      <c r="D179" s="202"/>
      <c r="E179" s="202"/>
      <c r="F179" s="202"/>
      <c r="G179" s="202"/>
      <c r="H179" s="213"/>
      <c r="I179" s="124" t="s">
        <v>134</v>
      </c>
      <c r="J179" s="212"/>
      <c r="K179" s="212"/>
      <c r="L179" s="212"/>
      <c r="M179" s="212"/>
      <c r="N179" s="212"/>
      <c r="O179" s="202"/>
      <c r="P179" s="202"/>
    </row>
    <row r="180" spans="1:16" x14ac:dyDescent="0.25">
      <c r="A180" s="214"/>
      <c r="B180" s="214"/>
      <c r="C180" s="204"/>
      <c r="D180" s="204"/>
      <c r="E180" s="204"/>
      <c r="F180" s="204"/>
      <c r="G180" s="204"/>
      <c r="H180" s="215"/>
      <c r="I180" s="194" t="s">
        <v>135</v>
      </c>
      <c r="J180" s="214"/>
      <c r="K180" s="214"/>
      <c r="L180" s="214"/>
      <c r="M180" s="214"/>
      <c r="N180" s="214"/>
      <c r="O180" s="204"/>
      <c r="P180" s="204"/>
    </row>
    <row r="181" spans="1:16" x14ac:dyDescent="0.25">
      <c r="A181" s="199"/>
      <c r="B181" s="199"/>
      <c r="C181" s="199"/>
      <c r="D181" s="199"/>
      <c r="E181" s="199"/>
      <c r="F181" s="199"/>
      <c r="G181" s="199"/>
      <c r="H181" s="199"/>
      <c r="I181" s="200"/>
      <c r="J181" s="199"/>
      <c r="K181" s="199"/>
      <c r="L181" s="199"/>
      <c r="M181" s="199"/>
      <c r="N181" s="199"/>
      <c r="O181" s="199"/>
      <c r="P181" s="199"/>
    </row>
    <row r="182" spans="1:16" ht="21" x14ac:dyDescent="0.4">
      <c r="A182" s="216" t="s">
        <v>322</v>
      </c>
      <c r="B182" s="208"/>
      <c r="C182" s="9"/>
      <c r="D182" s="208"/>
      <c r="E182"/>
      <c r="F182" s="208"/>
      <c r="G182" s="208"/>
      <c r="H182" s="208"/>
      <c r="I182" s="208"/>
      <c r="J182" s="208"/>
      <c r="K182" s="208"/>
      <c r="L182" s="208"/>
      <c r="M182" s="208"/>
      <c r="N182" s="208"/>
      <c r="O182" s="208"/>
      <c r="P182" s="208"/>
    </row>
    <row r="183" spans="1:16" x14ac:dyDescent="0.25">
      <c r="A183" s="196" t="s">
        <v>5</v>
      </c>
      <c r="B183" s="196" t="s">
        <v>1106</v>
      </c>
      <c r="C183" s="196" t="s">
        <v>1</v>
      </c>
      <c r="D183" s="196" t="s">
        <v>3</v>
      </c>
      <c r="E183" s="196">
        <v>10458</v>
      </c>
      <c r="F183" s="196"/>
      <c r="G183" s="196"/>
      <c r="H183" s="195"/>
      <c r="I183" s="197" t="s">
        <v>1130</v>
      </c>
      <c r="J183" s="196" t="s">
        <v>1086</v>
      </c>
      <c r="K183" s="196" t="s">
        <v>473</v>
      </c>
      <c r="L183" s="196" t="s">
        <v>425</v>
      </c>
      <c r="M183" s="196">
        <v>5</v>
      </c>
      <c r="N183" s="196" t="s">
        <v>1087</v>
      </c>
      <c r="O183" s="196" t="s">
        <v>61</v>
      </c>
      <c r="P183" s="196">
        <v>100</v>
      </c>
    </row>
    <row r="184" spans="1:16" x14ac:dyDescent="0.25">
      <c r="A184" s="199"/>
      <c r="B184" s="199"/>
      <c r="C184" s="199"/>
      <c r="D184" s="199"/>
      <c r="E184" s="199"/>
      <c r="F184" s="199"/>
      <c r="G184" s="199"/>
      <c r="H184" s="199"/>
      <c r="I184" s="200"/>
      <c r="J184" s="199"/>
      <c r="K184" s="199"/>
      <c r="L184" s="199"/>
      <c r="M184" s="199"/>
      <c r="N184" s="199"/>
      <c r="O184" s="199"/>
      <c r="P184" s="199"/>
    </row>
    <row r="185" spans="1:16" ht="21" x14ac:dyDescent="0.4">
      <c r="A185" s="216" t="s">
        <v>323</v>
      </c>
      <c r="B185" s="208"/>
      <c r="C185" s="9"/>
      <c r="D185" s="208"/>
      <c r="E185"/>
      <c r="F185" s="208"/>
      <c r="G185" s="208"/>
      <c r="H185" s="208"/>
      <c r="I185" s="208"/>
      <c r="J185" s="208"/>
      <c r="K185" s="208"/>
      <c r="L185" s="208"/>
      <c r="M185" s="208"/>
      <c r="N185" s="208"/>
      <c r="O185" s="208"/>
      <c r="P185" s="208"/>
    </row>
    <row r="186" spans="1:16" x14ac:dyDescent="0.25">
      <c r="A186" s="199" t="s">
        <v>166</v>
      </c>
      <c r="B186" s="208"/>
      <c r="C186" s="9"/>
      <c r="D186" s="208"/>
      <c r="E186"/>
      <c r="F186" s="208"/>
      <c r="G186" s="208"/>
      <c r="H186" s="208"/>
      <c r="I186" s="208"/>
      <c r="J186" s="208"/>
      <c r="K186" s="208"/>
      <c r="L186" s="208"/>
      <c r="M186" s="208"/>
      <c r="N186" s="208"/>
      <c r="O186" s="208"/>
      <c r="P186" s="208"/>
    </row>
    <row r="187" spans="1:16" x14ac:dyDescent="0.25">
      <c r="A187" s="192" t="s">
        <v>164</v>
      </c>
      <c r="B187" s="199"/>
      <c r="C187" s="9"/>
      <c r="D187" s="199"/>
      <c r="E187"/>
      <c r="F187" s="199"/>
      <c r="G187" s="199"/>
      <c r="H187" s="218"/>
      <c r="I187" s="217"/>
      <c r="J187" s="199"/>
      <c r="K187" s="199"/>
      <c r="L187" s="199"/>
      <c r="M187" s="199"/>
      <c r="N187" s="199"/>
      <c r="O187" s="218"/>
      <c r="P187" s="219"/>
    </row>
    <row r="188" spans="1:16" x14ac:dyDescent="0.25">
      <c r="A188" s="196">
        <v>2</v>
      </c>
      <c r="B188" s="196" t="s">
        <v>1106</v>
      </c>
      <c r="C188" s="196" t="s">
        <v>1</v>
      </c>
      <c r="D188" s="196" t="s">
        <v>3</v>
      </c>
      <c r="E188" s="196">
        <v>10459</v>
      </c>
      <c r="F188" s="196"/>
      <c r="G188" s="196"/>
      <c r="H188" s="195"/>
      <c r="I188" s="197" t="s">
        <v>311</v>
      </c>
      <c r="J188" s="196" t="s">
        <v>1088</v>
      </c>
      <c r="K188" s="196" t="s">
        <v>477</v>
      </c>
      <c r="L188" s="196" t="s">
        <v>425</v>
      </c>
      <c r="M188" s="196">
        <v>5</v>
      </c>
      <c r="N188" s="196" t="s">
        <v>1089</v>
      </c>
      <c r="O188" s="196" t="s">
        <v>61</v>
      </c>
      <c r="P188" s="196">
        <v>20</v>
      </c>
    </row>
    <row r="189" spans="1:16" x14ac:dyDescent="0.25">
      <c r="A189" s="199"/>
      <c r="B189" s="199"/>
      <c r="C189" s="199"/>
      <c r="D189" s="199"/>
      <c r="E189" s="199"/>
      <c r="F189" s="199"/>
      <c r="G189" s="199"/>
      <c r="H189" s="199"/>
      <c r="I189" s="200"/>
      <c r="J189" s="199"/>
      <c r="K189" s="199"/>
      <c r="L189" s="199"/>
      <c r="M189" s="199"/>
      <c r="N189" s="199"/>
      <c r="O189" s="199"/>
      <c r="P189" s="199"/>
    </row>
    <row r="190" spans="1:16" ht="21" x14ac:dyDescent="0.4">
      <c r="A190" s="209" t="s">
        <v>1143</v>
      </c>
      <c r="B190" s="199"/>
      <c r="C190" s="9"/>
      <c r="D190" s="199"/>
      <c r="E190"/>
      <c r="F190" s="199"/>
      <c r="G190" s="199"/>
      <c r="H190" s="206"/>
      <c r="I190" s="220"/>
      <c r="J190" s="199"/>
      <c r="K190" s="199"/>
      <c r="L190" s="199"/>
      <c r="M190" s="199"/>
      <c r="N190" s="199"/>
      <c r="O190" s="206"/>
      <c r="P190" s="206"/>
    </row>
    <row r="191" spans="1:16" s="147" customFormat="1" x14ac:dyDescent="0.25">
      <c r="A191" s="190">
        <v>2</v>
      </c>
      <c r="B191" s="190" t="s">
        <v>1106</v>
      </c>
      <c r="C191" s="189" t="s">
        <v>1</v>
      </c>
      <c r="D191" s="190" t="s">
        <v>3</v>
      </c>
      <c r="E191" s="189">
        <v>10460</v>
      </c>
      <c r="F191" s="189"/>
      <c r="G191" s="189"/>
      <c r="H191" s="189"/>
      <c r="I191" s="191" t="s">
        <v>312</v>
      </c>
      <c r="J191" s="190" t="s">
        <v>1097</v>
      </c>
      <c r="K191" s="190" t="s">
        <v>481</v>
      </c>
      <c r="L191" s="190" t="s">
        <v>432</v>
      </c>
      <c r="M191" s="190">
        <v>1</v>
      </c>
      <c r="N191" s="190" t="s">
        <v>1057</v>
      </c>
      <c r="O191" s="189"/>
      <c r="P191" s="189"/>
    </row>
    <row r="192" spans="1:16" s="147" customFormat="1" x14ac:dyDescent="0.25">
      <c r="A192" s="202"/>
      <c r="B192" s="202"/>
      <c r="C192" s="223"/>
      <c r="D192" s="202"/>
      <c r="E192" s="223"/>
      <c r="F192" s="223"/>
      <c r="G192" s="223"/>
      <c r="H192" s="223"/>
      <c r="I192" s="124" t="s">
        <v>329</v>
      </c>
      <c r="J192" s="202"/>
      <c r="K192" s="202"/>
      <c r="L192" s="202"/>
      <c r="M192" s="202"/>
      <c r="N192" s="202" t="s">
        <v>1058</v>
      </c>
      <c r="O192" s="223"/>
      <c r="P192" s="223"/>
    </row>
    <row r="193" spans="1:16" s="147" customFormat="1" x14ac:dyDescent="0.25">
      <c r="A193" s="193"/>
      <c r="B193" s="193"/>
      <c r="C193" s="193"/>
      <c r="D193" s="193"/>
      <c r="E193" s="193"/>
      <c r="F193" s="193"/>
      <c r="G193" s="193"/>
      <c r="H193" s="193"/>
      <c r="I193" s="124" t="s">
        <v>24</v>
      </c>
      <c r="J193" s="193"/>
      <c r="K193" s="193"/>
      <c r="L193" s="193"/>
      <c r="M193" s="193"/>
      <c r="N193" s="193"/>
      <c r="O193" s="193"/>
      <c r="P193" s="193"/>
    </row>
    <row r="194" spans="1:16" s="147" customFormat="1" x14ac:dyDescent="0.25">
      <c r="A194" s="193"/>
      <c r="B194" s="193"/>
      <c r="C194" s="193"/>
      <c r="D194" s="193"/>
      <c r="E194" s="193"/>
      <c r="F194" s="193"/>
      <c r="G194" s="193"/>
      <c r="H194" s="193"/>
      <c r="I194" s="124" t="s">
        <v>25</v>
      </c>
      <c r="J194" s="193"/>
      <c r="K194" s="193"/>
      <c r="L194" s="193"/>
      <c r="M194" s="193"/>
      <c r="N194" s="193"/>
      <c r="O194" s="193"/>
      <c r="P194" s="193"/>
    </row>
    <row r="195" spans="1:16" s="147" customFormat="1" x14ac:dyDescent="0.25">
      <c r="A195" s="193"/>
      <c r="B195" s="193"/>
      <c r="C195" s="193"/>
      <c r="D195" s="193"/>
      <c r="E195" s="193"/>
      <c r="F195" s="193"/>
      <c r="G195" s="193"/>
      <c r="H195" s="193"/>
      <c r="I195" s="124" t="s">
        <v>26</v>
      </c>
      <c r="J195" s="193"/>
      <c r="K195" s="193"/>
      <c r="L195" s="193"/>
      <c r="M195" s="193"/>
      <c r="N195" s="193"/>
      <c r="O195" s="193"/>
      <c r="P195" s="193"/>
    </row>
    <row r="196" spans="1:16" x14ac:dyDescent="0.25">
      <c r="A196" s="193"/>
      <c r="B196" s="193"/>
      <c r="C196" s="193"/>
      <c r="D196" s="193"/>
      <c r="E196" s="193"/>
      <c r="F196" s="193"/>
      <c r="G196" s="193"/>
      <c r="H196" s="193"/>
      <c r="I196" s="124" t="s">
        <v>27</v>
      </c>
      <c r="J196" s="193"/>
      <c r="K196" s="193"/>
      <c r="L196" s="193"/>
      <c r="M196" s="193"/>
      <c r="N196" s="193"/>
      <c r="O196" s="193"/>
      <c r="P196" s="193"/>
    </row>
    <row r="197" spans="1:16" ht="26.4" x14ac:dyDescent="0.25">
      <c r="A197" s="193"/>
      <c r="B197" s="193"/>
      <c r="C197" s="193"/>
      <c r="D197" s="193"/>
      <c r="E197" s="193"/>
      <c r="F197" s="193"/>
      <c r="G197" s="193"/>
      <c r="H197" s="193"/>
      <c r="I197" s="124" t="s">
        <v>229</v>
      </c>
      <c r="J197" s="193"/>
      <c r="K197" s="193"/>
      <c r="L197" s="193"/>
      <c r="M197" s="193"/>
      <c r="N197" s="193"/>
      <c r="O197" s="193"/>
      <c r="P197" s="193"/>
    </row>
    <row r="198" spans="1:16" x14ac:dyDescent="0.25">
      <c r="A198" s="193"/>
      <c r="B198" s="193"/>
      <c r="C198" s="193"/>
      <c r="D198" s="193"/>
      <c r="E198" s="193"/>
      <c r="F198" s="193"/>
      <c r="G198" s="193"/>
      <c r="H198" s="193"/>
      <c r="I198" s="124" t="s">
        <v>316</v>
      </c>
      <c r="J198" s="193"/>
      <c r="K198" s="193"/>
      <c r="L198" s="193"/>
      <c r="M198" s="193"/>
      <c r="N198" s="193"/>
      <c r="O198" s="193"/>
      <c r="P198" s="193"/>
    </row>
    <row r="199" spans="1:16" x14ac:dyDescent="0.25">
      <c r="A199" s="189">
        <v>2</v>
      </c>
      <c r="B199" s="190" t="s">
        <v>1106</v>
      </c>
      <c r="C199" s="189" t="s">
        <v>4</v>
      </c>
      <c r="D199" s="190"/>
      <c r="E199" s="189">
        <v>10461</v>
      </c>
      <c r="F199" s="189"/>
      <c r="G199" s="189"/>
      <c r="H199" s="189"/>
      <c r="I199" s="191" t="s">
        <v>313</v>
      </c>
      <c r="J199" s="190" t="s">
        <v>1060</v>
      </c>
      <c r="K199" s="190" t="s">
        <v>458</v>
      </c>
      <c r="L199" s="190" t="s">
        <v>432</v>
      </c>
      <c r="M199" s="190">
        <v>1</v>
      </c>
      <c r="N199" s="190" t="s">
        <v>1057</v>
      </c>
      <c r="O199" s="189"/>
      <c r="P199" s="189"/>
    </row>
    <row r="200" spans="1:16" x14ac:dyDescent="0.25">
      <c r="A200" s="193"/>
      <c r="B200" s="193"/>
      <c r="C200" s="193"/>
      <c r="D200" s="193"/>
      <c r="E200" s="193"/>
      <c r="F200" s="193"/>
      <c r="G200" s="193"/>
      <c r="H200" s="193"/>
      <c r="I200" s="124" t="s">
        <v>399</v>
      </c>
      <c r="J200" s="193"/>
      <c r="K200" s="193"/>
      <c r="L200" s="193"/>
      <c r="M200" s="193"/>
      <c r="N200" s="193" t="s">
        <v>1058</v>
      </c>
      <c r="O200" s="193"/>
      <c r="P200" s="193"/>
    </row>
    <row r="201" spans="1:16" x14ac:dyDescent="0.25">
      <c r="A201" s="193"/>
      <c r="B201" s="193"/>
      <c r="C201" s="193"/>
      <c r="D201" s="193"/>
      <c r="E201" s="193"/>
      <c r="F201" s="193"/>
      <c r="G201" s="193"/>
      <c r="H201" s="193"/>
      <c r="I201" s="124" t="s">
        <v>398</v>
      </c>
      <c r="J201" s="193"/>
      <c r="K201" s="193"/>
      <c r="L201" s="193"/>
      <c r="M201" s="193"/>
      <c r="N201" s="193"/>
      <c r="O201" s="193"/>
      <c r="P201" s="193"/>
    </row>
    <row r="202" spans="1:16" x14ac:dyDescent="0.25">
      <c r="A202" s="193"/>
      <c r="B202" s="193"/>
      <c r="C202" s="193"/>
      <c r="D202" s="193"/>
      <c r="E202" s="193"/>
      <c r="F202" s="193"/>
      <c r="G202" s="193"/>
      <c r="H202" s="193"/>
      <c r="I202" s="124" t="s">
        <v>400</v>
      </c>
      <c r="J202" s="193"/>
      <c r="K202" s="193"/>
      <c r="L202" s="193"/>
      <c r="M202" s="193"/>
      <c r="N202" s="193"/>
      <c r="O202" s="193"/>
      <c r="P202" s="193"/>
    </row>
    <row r="203" spans="1:16" x14ac:dyDescent="0.25">
      <c r="A203" s="193"/>
      <c r="B203" s="193"/>
      <c r="C203" s="193"/>
      <c r="D203" s="193"/>
      <c r="E203" s="193"/>
      <c r="F203" s="193"/>
      <c r="G203" s="193"/>
      <c r="H203" s="193"/>
      <c r="I203" s="124" t="s">
        <v>401</v>
      </c>
      <c r="J203" s="193"/>
      <c r="K203" s="193"/>
      <c r="L203" s="193"/>
      <c r="M203" s="193"/>
      <c r="N203" s="193"/>
      <c r="O203" s="193"/>
      <c r="P203" s="193"/>
    </row>
    <row r="204" spans="1:16" x14ac:dyDescent="0.25">
      <c r="A204" s="225"/>
      <c r="B204" s="225"/>
      <c r="C204" s="225"/>
      <c r="D204" s="225"/>
      <c r="E204" s="225"/>
      <c r="F204" s="225"/>
      <c r="G204" s="225"/>
      <c r="H204" s="225"/>
      <c r="I204" s="194" t="s">
        <v>402</v>
      </c>
      <c r="J204" s="225"/>
      <c r="K204" s="225"/>
      <c r="L204" s="225"/>
      <c r="M204" s="225"/>
      <c r="N204" s="225"/>
      <c r="O204" s="225"/>
      <c r="P204" s="225"/>
    </row>
    <row r="205" spans="1:16" x14ac:dyDescent="0.25">
      <c r="A205" s="199"/>
      <c r="B205" s="199"/>
      <c r="C205" s="199"/>
      <c r="D205" s="199"/>
      <c r="E205" s="198"/>
      <c r="F205" s="199"/>
      <c r="G205" s="199"/>
      <c r="H205" s="199"/>
      <c r="I205" s="200"/>
      <c r="J205" s="199"/>
      <c r="K205" s="199"/>
      <c r="L205" s="199"/>
      <c r="M205" s="199"/>
      <c r="N205" s="199"/>
      <c r="O205" s="199"/>
      <c r="P205" s="199"/>
    </row>
    <row r="206" spans="1:16" ht="21" x14ac:dyDescent="0.4">
      <c r="A206" s="209" t="s">
        <v>324</v>
      </c>
      <c r="B206" s="199"/>
      <c r="C206" s="9"/>
      <c r="D206" s="199"/>
      <c r="E206"/>
      <c r="F206" s="199"/>
      <c r="G206" s="199"/>
      <c r="H206" s="206"/>
      <c r="I206" s="220"/>
      <c r="J206" s="199"/>
      <c r="K206" s="199"/>
      <c r="L206" s="199"/>
      <c r="M206" s="199"/>
      <c r="N206" s="199"/>
      <c r="O206" s="206"/>
      <c r="P206" s="206"/>
    </row>
    <row r="207" spans="1:16" x14ac:dyDescent="0.25">
      <c r="A207" s="198" t="s">
        <v>169</v>
      </c>
      <c r="B207" s="199"/>
      <c r="C207" s="9"/>
      <c r="D207" s="199"/>
      <c r="E207"/>
      <c r="F207" s="199"/>
      <c r="G207" s="199"/>
      <c r="H207" s="198"/>
      <c r="I207" s="200"/>
      <c r="J207" s="199"/>
      <c r="K207" s="199"/>
      <c r="L207" s="199"/>
      <c r="M207" s="199"/>
      <c r="N207" s="199"/>
      <c r="O207" s="198"/>
      <c r="P207" s="206"/>
    </row>
    <row r="208" spans="1:16" x14ac:dyDescent="0.25">
      <c r="A208" s="198" t="s">
        <v>170</v>
      </c>
      <c r="B208" s="199"/>
      <c r="C208" s="9"/>
      <c r="D208" s="199"/>
      <c r="E208"/>
      <c r="F208" s="199"/>
      <c r="G208" s="199"/>
      <c r="H208" s="198"/>
      <c r="I208" s="200"/>
      <c r="J208" s="199"/>
      <c r="K208" s="199"/>
      <c r="L208" s="199"/>
      <c r="M208" s="199"/>
      <c r="N208" s="199"/>
      <c r="O208" s="198"/>
      <c r="P208" s="206"/>
    </row>
    <row r="209" spans="1:16" x14ac:dyDescent="0.25">
      <c r="A209" s="198" t="s">
        <v>171</v>
      </c>
      <c r="B209" s="199"/>
      <c r="C209" s="9"/>
      <c r="D209" s="199"/>
      <c r="E209"/>
      <c r="F209" s="199"/>
      <c r="G209" s="199"/>
      <c r="H209" s="198"/>
      <c r="I209" s="200"/>
      <c r="J209" s="199"/>
      <c r="K209" s="199"/>
      <c r="L209" s="199"/>
      <c r="M209" s="199"/>
      <c r="N209" s="199"/>
      <c r="O209" s="198"/>
      <c r="P209" s="206"/>
    </row>
    <row r="210" spans="1:16" x14ac:dyDescent="0.25">
      <c r="A210" s="190">
        <v>2</v>
      </c>
      <c r="B210" s="190" t="s">
        <v>1106</v>
      </c>
      <c r="C210" s="190" t="s">
        <v>4</v>
      </c>
      <c r="D210" s="190"/>
      <c r="E210" s="190">
        <v>10462</v>
      </c>
      <c r="F210" s="190"/>
      <c r="G210" s="190"/>
      <c r="H210" s="190"/>
      <c r="I210" s="191" t="s">
        <v>155</v>
      </c>
      <c r="J210" s="190"/>
      <c r="K210" s="190"/>
      <c r="L210" s="190"/>
      <c r="M210" s="190"/>
      <c r="N210" s="190"/>
      <c r="O210" s="196" t="s">
        <v>285</v>
      </c>
      <c r="P210" s="190">
        <v>0</v>
      </c>
    </row>
    <row r="211" spans="1:16" x14ac:dyDescent="0.25">
      <c r="A211" s="190">
        <v>2</v>
      </c>
      <c r="B211" s="190" t="s">
        <v>1106</v>
      </c>
      <c r="C211" s="190" t="s">
        <v>4</v>
      </c>
      <c r="D211" s="190"/>
      <c r="E211" s="190">
        <v>10463</v>
      </c>
      <c r="F211" s="190"/>
      <c r="G211" s="190"/>
      <c r="H211" s="190"/>
      <c r="I211" s="191" t="s">
        <v>156</v>
      </c>
      <c r="J211" s="190"/>
      <c r="K211" s="190"/>
      <c r="L211" s="190"/>
      <c r="M211" s="190"/>
      <c r="N211" s="190"/>
      <c r="O211" s="196" t="s">
        <v>285</v>
      </c>
      <c r="P211" s="190">
        <v>0</v>
      </c>
    </row>
    <row r="212" spans="1:16" x14ac:dyDescent="0.25">
      <c r="A212" s="190">
        <v>2</v>
      </c>
      <c r="B212" s="190" t="s">
        <v>1106</v>
      </c>
      <c r="C212" s="190" t="s">
        <v>4</v>
      </c>
      <c r="D212" s="190"/>
      <c r="E212" s="190">
        <v>10464</v>
      </c>
      <c r="F212" s="190"/>
      <c r="G212" s="190"/>
      <c r="H212" s="190"/>
      <c r="I212" s="191" t="s">
        <v>158</v>
      </c>
      <c r="J212" s="190"/>
      <c r="K212" s="190"/>
      <c r="L212" s="190"/>
      <c r="M212" s="190"/>
      <c r="N212" s="190"/>
      <c r="O212" s="196" t="s">
        <v>285</v>
      </c>
      <c r="P212" s="190">
        <v>0</v>
      </c>
    </row>
    <row r="213" spans="1:16" x14ac:dyDescent="0.25">
      <c r="A213" s="190">
        <v>2</v>
      </c>
      <c r="B213" s="190" t="s">
        <v>1106</v>
      </c>
      <c r="C213" s="190" t="s">
        <v>4</v>
      </c>
      <c r="D213" s="190"/>
      <c r="E213" s="190">
        <v>10465</v>
      </c>
      <c r="F213" s="190"/>
      <c r="G213" s="190"/>
      <c r="H213" s="190"/>
      <c r="I213" s="191" t="s">
        <v>157</v>
      </c>
      <c r="J213" s="190"/>
      <c r="K213" s="190"/>
      <c r="L213" s="190"/>
      <c r="M213" s="190"/>
      <c r="N213" s="190"/>
      <c r="O213" s="196" t="s">
        <v>285</v>
      </c>
      <c r="P213" s="190">
        <v>0</v>
      </c>
    </row>
    <row r="214" spans="1:16" x14ac:dyDescent="0.25">
      <c r="A214" s="196">
        <v>2</v>
      </c>
      <c r="B214" s="196" t="s">
        <v>1106</v>
      </c>
      <c r="C214" s="196" t="s">
        <v>4</v>
      </c>
      <c r="D214" s="196"/>
      <c r="E214" s="196">
        <v>10466</v>
      </c>
      <c r="F214" s="196"/>
      <c r="G214" s="196"/>
      <c r="H214" s="196"/>
      <c r="I214" s="197" t="s">
        <v>230</v>
      </c>
      <c r="J214" s="196"/>
      <c r="K214" s="196"/>
      <c r="L214" s="196"/>
      <c r="M214" s="196"/>
      <c r="N214" s="196"/>
      <c r="O214" s="196" t="s">
        <v>285</v>
      </c>
      <c r="P214" s="196">
        <v>0</v>
      </c>
    </row>
    <row r="215" spans="1:16" x14ac:dyDescent="0.25">
      <c r="A215" s="199"/>
      <c r="B215" s="199"/>
      <c r="C215" s="199"/>
      <c r="D215" s="199"/>
      <c r="E215" s="199"/>
      <c r="F215" s="199"/>
      <c r="G215" s="199"/>
      <c r="H215" s="199"/>
      <c r="I215" s="200"/>
      <c r="J215" s="199"/>
      <c r="K215" s="199"/>
      <c r="L215" s="199"/>
      <c r="M215" s="199"/>
      <c r="N215" s="199"/>
      <c r="O215" s="199"/>
      <c r="P215" s="199"/>
    </row>
    <row r="216" spans="1:16" ht="21" x14ac:dyDescent="0.4">
      <c r="A216" s="207" t="s">
        <v>315</v>
      </c>
      <c r="B216" s="208"/>
      <c r="C216" s="9"/>
      <c r="D216" s="208"/>
      <c r="E216"/>
      <c r="F216" s="208"/>
      <c r="G216" s="208"/>
      <c r="H216" s="198"/>
      <c r="I216" s="192"/>
      <c r="J216" s="208"/>
      <c r="K216" s="208"/>
      <c r="L216" s="208"/>
      <c r="M216" s="208"/>
      <c r="N216" s="208"/>
      <c r="O216" s="208"/>
      <c r="P216" s="208"/>
    </row>
    <row r="217" spans="1:16" x14ac:dyDescent="0.25">
      <c r="A217" s="196">
        <v>1</v>
      </c>
      <c r="B217" s="196" t="s">
        <v>1106</v>
      </c>
      <c r="C217" s="196" t="s">
        <v>4</v>
      </c>
      <c r="D217" s="196" t="s">
        <v>3</v>
      </c>
      <c r="E217" s="196">
        <v>10604</v>
      </c>
      <c r="F217" s="196"/>
      <c r="G217" s="196"/>
      <c r="H217" s="196"/>
      <c r="I217" s="195" t="s">
        <v>292</v>
      </c>
      <c r="J217" s="196"/>
      <c r="K217" s="196"/>
      <c r="L217" s="196"/>
      <c r="M217" s="196"/>
      <c r="N217" s="196"/>
      <c r="O217" s="196" t="s">
        <v>317</v>
      </c>
      <c r="P217" s="196"/>
    </row>
    <row r="218" spans="1:16" x14ac:dyDescent="0.25">
      <c r="A218" s="203"/>
      <c r="B218" s="203"/>
      <c r="C218" s="203"/>
      <c r="D218" s="203"/>
      <c r="E218" s="203"/>
      <c r="F218" s="203"/>
      <c r="G218" s="203"/>
      <c r="H218" s="192"/>
      <c r="I218" s="210"/>
      <c r="J218" s="203"/>
      <c r="K218" s="203"/>
      <c r="L218" s="203"/>
      <c r="M218" s="203"/>
      <c r="N218" s="203"/>
      <c r="O218" s="192"/>
      <c r="P218" s="192"/>
    </row>
    <row r="219" spans="1:16" ht="21" x14ac:dyDescent="0.4">
      <c r="A219" s="209" t="s">
        <v>1144</v>
      </c>
      <c r="B219" s="199"/>
      <c r="C219" s="9"/>
      <c r="D219" s="199"/>
      <c r="E219" s="9"/>
      <c r="F219" s="199"/>
      <c r="G219" s="199"/>
      <c r="H219" s="198"/>
      <c r="I219" s="200"/>
      <c r="J219" s="199"/>
      <c r="K219" s="199"/>
      <c r="L219" s="199"/>
      <c r="M219" s="199"/>
      <c r="N219" s="199"/>
      <c r="O219" s="198"/>
      <c r="P219" s="206"/>
    </row>
    <row r="220" spans="1:16" x14ac:dyDescent="0.25">
      <c r="A220" s="196">
        <v>3</v>
      </c>
      <c r="B220" s="196" t="s">
        <v>680</v>
      </c>
      <c r="C220" s="196" t="s">
        <v>4</v>
      </c>
      <c r="D220" s="196" t="s">
        <v>3</v>
      </c>
      <c r="E220" s="196">
        <v>10605</v>
      </c>
      <c r="F220" s="196">
        <v>10701</v>
      </c>
      <c r="G220" s="196">
        <v>10702</v>
      </c>
      <c r="H220" s="195">
        <v>10649</v>
      </c>
      <c r="I220" s="197" t="s">
        <v>303</v>
      </c>
      <c r="J220" s="196" t="s">
        <v>940</v>
      </c>
      <c r="K220" s="196" t="s">
        <v>941</v>
      </c>
      <c r="L220" s="196" t="s">
        <v>461</v>
      </c>
      <c r="M220" s="196">
        <v>1</v>
      </c>
      <c r="N220" s="196" t="s">
        <v>942</v>
      </c>
      <c r="O220" s="195"/>
      <c r="P220" s="205"/>
    </row>
    <row r="221" spans="1:16" x14ac:dyDescent="0.25">
      <c r="A221" s="196">
        <v>3</v>
      </c>
      <c r="B221" s="196" t="s">
        <v>680</v>
      </c>
      <c r="C221" s="196" t="s">
        <v>4</v>
      </c>
      <c r="D221" s="196" t="s">
        <v>3</v>
      </c>
      <c r="E221" s="196">
        <v>10606</v>
      </c>
      <c r="F221" s="196"/>
      <c r="G221" s="196"/>
      <c r="H221" s="195"/>
      <c r="I221" s="197" t="s">
        <v>304</v>
      </c>
      <c r="J221" s="196"/>
      <c r="K221" s="196"/>
      <c r="L221" s="196"/>
      <c r="M221" s="196"/>
      <c r="N221" s="196"/>
      <c r="O221" s="195"/>
      <c r="P221" s="205"/>
    </row>
    <row r="222" spans="1:16" x14ac:dyDescent="0.25">
      <c r="A222" s="196">
        <v>3</v>
      </c>
      <c r="B222" s="196" t="s">
        <v>680</v>
      </c>
      <c r="C222" s="196" t="s">
        <v>4</v>
      </c>
      <c r="D222" s="196"/>
      <c r="E222" s="196">
        <v>10613</v>
      </c>
      <c r="F222" s="196">
        <v>10709</v>
      </c>
      <c r="G222" s="196">
        <v>10710</v>
      </c>
      <c r="H222" s="190">
        <v>10651</v>
      </c>
      <c r="I222" s="191" t="s">
        <v>305</v>
      </c>
      <c r="J222" s="190" t="s">
        <v>952</v>
      </c>
      <c r="K222" s="190" t="s">
        <v>953</v>
      </c>
      <c r="L222" s="190" t="s">
        <v>426</v>
      </c>
      <c r="M222" s="190">
        <v>1</v>
      </c>
      <c r="N222" s="190" t="s">
        <v>954</v>
      </c>
      <c r="O222" s="195"/>
      <c r="P222" s="205"/>
    </row>
    <row r="223" spans="1:16" x14ac:dyDescent="0.25">
      <c r="A223" s="196">
        <v>3</v>
      </c>
      <c r="B223" s="196" t="s">
        <v>680</v>
      </c>
      <c r="C223" s="196" t="s">
        <v>4</v>
      </c>
      <c r="D223" s="196"/>
      <c r="E223" s="196">
        <v>10615</v>
      </c>
      <c r="F223" s="196">
        <v>10713</v>
      </c>
      <c r="G223" s="196">
        <v>10714</v>
      </c>
      <c r="H223" s="190">
        <v>10651</v>
      </c>
      <c r="I223" s="191" t="s">
        <v>231</v>
      </c>
      <c r="J223" s="190" t="s">
        <v>964</v>
      </c>
      <c r="K223" s="190" t="s">
        <v>965</v>
      </c>
      <c r="L223" s="190" t="s">
        <v>437</v>
      </c>
      <c r="M223" s="190">
        <v>1</v>
      </c>
      <c r="N223" s="190" t="s">
        <v>966</v>
      </c>
      <c r="O223" s="195"/>
      <c r="P223" s="205"/>
    </row>
    <row r="224" spans="1:16" x14ac:dyDescent="0.25">
      <c r="A224" s="196">
        <v>3</v>
      </c>
      <c r="B224" s="196" t="s">
        <v>680</v>
      </c>
      <c r="C224" s="196" t="s">
        <v>4</v>
      </c>
      <c r="D224" s="196"/>
      <c r="E224" s="196">
        <v>10616</v>
      </c>
      <c r="F224" s="196">
        <v>10715</v>
      </c>
      <c r="G224" s="196">
        <v>10716</v>
      </c>
      <c r="H224" s="189">
        <v>-3</v>
      </c>
      <c r="I224" s="191" t="s">
        <v>306</v>
      </c>
      <c r="J224" s="190" t="s">
        <v>977</v>
      </c>
      <c r="K224" s="190" t="s">
        <v>978</v>
      </c>
      <c r="L224" s="190" t="s">
        <v>969</v>
      </c>
      <c r="M224" s="190">
        <v>0.01</v>
      </c>
      <c r="N224" s="190" t="s">
        <v>979</v>
      </c>
      <c r="O224" s="195" t="s">
        <v>129</v>
      </c>
      <c r="P224" s="205"/>
    </row>
    <row r="225" spans="1:16" x14ac:dyDescent="0.25">
      <c r="A225" s="196">
        <v>3</v>
      </c>
      <c r="B225" s="190" t="s">
        <v>680</v>
      </c>
      <c r="C225" s="196"/>
      <c r="D225" s="196"/>
      <c r="E225" s="196">
        <v>10617</v>
      </c>
      <c r="F225" s="196">
        <v>10717</v>
      </c>
      <c r="G225" s="196">
        <v>10718</v>
      </c>
      <c r="H225" s="189">
        <v>-1</v>
      </c>
      <c r="I225" s="191" t="s">
        <v>307</v>
      </c>
      <c r="J225" s="190" t="s">
        <v>1068</v>
      </c>
      <c r="K225" s="190" t="s">
        <v>1069</v>
      </c>
      <c r="L225" s="190" t="s">
        <v>1063</v>
      </c>
      <c r="M225" s="190">
        <v>5</v>
      </c>
      <c r="N225" s="190" t="s">
        <v>1070</v>
      </c>
      <c r="O225" s="195"/>
      <c r="P225" s="205"/>
    </row>
    <row r="226" spans="1:16" x14ac:dyDescent="0.25">
      <c r="A226" s="196">
        <v>3</v>
      </c>
      <c r="B226" s="190" t="s">
        <v>1106</v>
      </c>
      <c r="C226" s="196" t="s">
        <v>4</v>
      </c>
      <c r="D226" s="196"/>
      <c r="E226" s="196">
        <v>10618</v>
      </c>
      <c r="F226" s="196">
        <v>10719</v>
      </c>
      <c r="G226" s="196">
        <v>10720</v>
      </c>
      <c r="H226" s="190">
        <v>10652</v>
      </c>
      <c r="I226" s="191" t="s">
        <v>14</v>
      </c>
      <c r="J226" s="190" t="s">
        <v>989</v>
      </c>
      <c r="K226" s="190" t="s">
        <v>990</v>
      </c>
      <c r="L226" s="190" t="s">
        <v>425</v>
      </c>
      <c r="M226" s="190">
        <v>5</v>
      </c>
      <c r="N226" s="190" t="s">
        <v>991</v>
      </c>
      <c r="O226" s="195"/>
      <c r="P226" s="205"/>
    </row>
    <row r="227" spans="1:16" x14ac:dyDescent="0.25">
      <c r="A227" s="196">
        <v>3</v>
      </c>
      <c r="B227" s="196" t="s">
        <v>680</v>
      </c>
      <c r="C227" s="196" t="s">
        <v>4</v>
      </c>
      <c r="D227" s="196"/>
      <c r="E227" s="196">
        <v>10619</v>
      </c>
      <c r="F227" s="196">
        <v>10721</v>
      </c>
      <c r="G227" s="196">
        <v>10722</v>
      </c>
      <c r="H227" s="196">
        <v>10651</v>
      </c>
      <c r="I227" s="197" t="s">
        <v>67</v>
      </c>
      <c r="J227" s="196" t="s">
        <v>1001</v>
      </c>
      <c r="K227" s="196" t="s">
        <v>1002</v>
      </c>
      <c r="L227" s="196" t="s">
        <v>426</v>
      </c>
      <c r="M227" s="196">
        <v>1</v>
      </c>
      <c r="N227" s="196" t="s">
        <v>1003</v>
      </c>
      <c r="O227" s="195"/>
      <c r="P227" s="205"/>
    </row>
    <row r="228" spans="1:16" x14ac:dyDescent="0.25">
      <c r="A228" s="196">
        <v>3</v>
      </c>
      <c r="B228" s="190" t="s">
        <v>1106</v>
      </c>
      <c r="C228" s="196" t="s">
        <v>4</v>
      </c>
      <c r="D228" s="196"/>
      <c r="E228" s="196">
        <v>10622</v>
      </c>
      <c r="F228" s="196">
        <v>10727</v>
      </c>
      <c r="G228" s="196">
        <v>10728</v>
      </c>
      <c r="H228" s="196">
        <v>10652</v>
      </c>
      <c r="I228" s="197" t="s">
        <v>72</v>
      </c>
      <c r="J228" s="190" t="s">
        <v>1012</v>
      </c>
      <c r="K228" s="190" t="s">
        <v>1013</v>
      </c>
      <c r="L228" s="190" t="s">
        <v>425</v>
      </c>
      <c r="M228" s="190">
        <v>5</v>
      </c>
      <c r="N228" s="190" t="s">
        <v>1014</v>
      </c>
      <c r="O228" s="195"/>
      <c r="P228" s="205"/>
    </row>
    <row r="229" spans="1:16" x14ac:dyDescent="0.25">
      <c r="A229" s="196">
        <v>3</v>
      </c>
      <c r="B229" s="196" t="s">
        <v>680</v>
      </c>
      <c r="C229" s="196" t="s">
        <v>4</v>
      </c>
      <c r="D229" s="196" t="s">
        <v>3</v>
      </c>
      <c r="E229" s="196">
        <v>10623</v>
      </c>
      <c r="F229" s="196">
        <v>10729</v>
      </c>
      <c r="G229" s="196">
        <v>10730</v>
      </c>
      <c r="H229" s="196">
        <v>10651</v>
      </c>
      <c r="I229" s="197" t="s">
        <v>68</v>
      </c>
      <c r="J229" s="196" t="s">
        <v>1021</v>
      </c>
      <c r="K229" s="196" t="s">
        <v>431</v>
      </c>
      <c r="L229" s="196" t="s">
        <v>426</v>
      </c>
      <c r="M229" s="196">
        <v>1</v>
      </c>
      <c r="N229" s="196" t="s">
        <v>1022</v>
      </c>
      <c r="O229" s="195"/>
      <c r="P229" s="205"/>
    </row>
    <row r="230" spans="1:16" x14ac:dyDescent="0.25">
      <c r="A230" s="196">
        <v>3</v>
      </c>
      <c r="B230" s="190" t="s">
        <v>1106</v>
      </c>
      <c r="C230" s="196" t="s">
        <v>4</v>
      </c>
      <c r="D230" s="196" t="s">
        <v>3</v>
      </c>
      <c r="E230" s="196">
        <v>10626</v>
      </c>
      <c r="F230" s="196">
        <v>10735</v>
      </c>
      <c r="G230" s="196">
        <v>10736</v>
      </c>
      <c r="H230" s="196">
        <v>10652</v>
      </c>
      <c r="I230" s="197" t="s">
        <v>73</v>
      </c>
      <c r="J230" s="190" t="s">
        <v>1029</v>
      </c>
      <c r="K230" s="190" t="s">
        <v>436</v>
      </c>
      <c r="L230" s="190" t="s">
        <v>425</v>
      </c>
      <c r="M230" s="190">
        <v>5</v>
      </c>
      <c r="N230" s="190" t="s">
        <v>1030</v>
      </c>
      <c r="O230" s="195"/>
      <c r="P230" s="205"/>
    </row>
    <row r="231" spans="1:16" x14ac:dyDescent="0.25">
      <c r="A231" s="196">
        <v>3</v>
      </c>
      <c r="B231" s="196" t="s">
        <v>680</v>
      </c>
      <c r="C231" s="196" t="s">
        <v>4</v>
      </c>
      <c r="D231" s="196" t="s">
        <v>3</v>
      </c>
      <c r="E231" s="196">
        <v>10627</v>
      </c>
      <c r="F231" s="196">
        <v>10737</v>
      </c>
      <c r="G231" s="196">
        <v>10738</v>
      </c>
      <c r="H231" s="196">
        <v>10651</v>
      </c>
      <c r="I231" s="197" t="s">
        <v>343</v>
      </c>
      <c r="J231" s="196" t="s">
        <v>1035</v>
      </c>
      <c r="K231" s="196" t="s">
        <v>443</v>
      </c>
      <c r="L231" s="196" t="s">
        <v>426</v>
      </c>
      <c r="M231" s="196">
        <v>1</v>
      </c>
      <c r="N231" s="196" t="s">
        <v>1036</v>
      </c>
      <c r="O231" s="195"/>
      <c r="P231" s="205"/>
    </row>
    <row r="232" spans="1:16" x14ac:dyDescent="0.25">
      <c r="A232" s="196">
        <v>3</v>
      </c>
      <c r="B232" s="190" t="s">
        <v>1106</v>
      </c>
      <c r="C232" s="196" t="s">
        <v>4</v>
      </c>
      <c r="D232" s="196" t="s">
        <v>3</v>
      </c>
      <c r="E232" s="196">
        <v>10630</v>
      </c>
      <c r="F232" s="196">
        <v>10743</v>
      </c>
      <c r="G232" s="196">
        <v>10744</v>
      </c>
      <c r="H232" s="196">
        <v>10652</v>
      </c>
      <c r="I232" s="197" t="s">
        <v>69</v>
      </c>
      <c r="J232" s="190" t="s">
        <v>1045</v>
      </c>
      <c r="K232" s="190" t="s">
        <v>451</v>
      </c>
      <c r="L232" s="190" t="s">
        <v>425</v>
      </c>
      <c r="M232" s="190">
        <v>5</v>
      </c>
      <c r="N232" s="190" t="s">
        <v>1046</v>
      </c>
      <c r="O232" s="195"/>
      <c r="P232" s="205"/>
    </row>
    <row r="233" spans="1:16" x14ac:dyDescent="0.25">
      <c r="A233" s="196">
        <v>3</v>
      </c>
      <c r="B233" s="196" t="s">
        <v>680</v>
      </c>
      <c r="C233" s="190" t="s">
        <v>4</v>
      </c>
      <c r="D233" s="190"/>
      <c r="E233" s="196">
        <v>10631</v>
      </c>
      <c r="F233" s="196">
        <v>10745</v>
      </c>
      <c r="G233" s="196">
        <v>10746</v>
      </c>
      <c r="H233" s="190">
        <v>10653</v>
      </c>
      <c r="I233" s="191" t="s">
        <v>308</v>
      </c>
      <c r="J233" s="190" t="s">
        <v>916</v>
      </c>
      <c r="K233" s="190" t="s">
        <v>917</v>
      </c>
      <c r="L233" s="190" t="s">
        <v>512</v>
      </c>
      <c r="M233" s="190">
        <v>5</v>
      </c>
      <c r="N233" s="190" t="s">
        <v>918</v>
      </c>
      <c r="O233" s="195"/>
      <c r="P233" s="205"/>
    </row>
    <row r="234" spans="1:16" x14ac:dyDescent="0.25">
      <c r="A234" s="196">
        <v>3</v>
      </c>
      <c r="B234" s="196" t="s">
        <v>680</v>
      </c>
      <c r="C234" s="190" t="s">
        <v>4</v>
      </c>
      <c r="D234" s="190"/>
      <c r="E234" s="196">
        <v>10632</v>
      </c>
      <c r="F234" s="196">
        <v>10747</v>
      </c>
      <c r="G234" s="196">
        <v>10748</v>
      </c>
      <c r="H234" s="190">
        <v>10653</v>
      </c>
      <c r="I234" s="191" t="s">
        <v>309</v>
      </c>
      <c r="J234" s="190" t="s">
        <v>928</v>
      </c>
      <c r="K234" s="190" t="s">
        <v>929</v>
      </c>
      <c r="L234" s="190" t="s">
        <v>512</v>
      </c>
      <c r="M234" s="190">
        <v>5</v>
      </c>
      <c r="N234" s="190" t="s">
        <v>930</v>
      </c>
      <c r="O234" s="195"/>
      <c r="P234" s="205"/>
    </row>
    <row r="235" spans="1:16" x14ac:dyDescent="0.25">
      <c r="A235" s="196">
        <v>3</v>
      </c>
      <c r="B235" s="196" t="s">
        <v>680</v>
      </c>
      <c r="C235" s="196" t="s">
        <v>4</v>
      </c>
      <c r="D235" s="196"/>
      <c r="E235" s="196">
        <v>10633</v>
      </c>
      <c r="F235" s="196">
        <v>10749</v>
      </c>
      <c r="G235" s="196">
        <v>10750</v>
      </c>
      <c r="H235" s="190">
        <v>-2</v>
      </c>
      <c r="I235" s="191" t="s">
        <v>302</v>
      </c>
      <c r="J235" s="190" t="s">
        <v>415</v>
      </c>
      <c r="K235" s="190" t="s">
        <v>421</v>
      </c>
      <c r="L235" s="190" t="s">
        <v>908</v>
      </c>
      <c r="M235" s="190">
        <v>0.01</v>
      </c>
      <c r="N235" s="190" t="s">
        <v>909</v>
      </c>
      <c r="O235" s="196" t="s">
        <v>208</v>
      </c>
      <c r="P235" s="205"/>
    </row>
    <row r="236" spans="1:16" x14ac:dyDescent="0.25">
      <c r="A236" s="196">
        <v>3</v>
      </c>
      <c r="B236" s="196" t="s">
        <v>681</v>
      </c>
      <c r="C236" s="196" t="s">
        <v>4</v>
      </c>
      <c r="D236" s="196"/>
      <c r="E236" s="196">
        <v>10634</v>
      </c>
      <c r="F236" s="196">
        <v>10751</v>
      </c>
      <c r="G236" s="196">
        <v>10752</v>
      </c>
      <c r="H236" s="190">
        <v>-1</v>
      </c>
      <c r="I236" s="191" t="s">
        <v>1136</v>
      </c>
      <c r="J236" s="190"/>
      <c r="K236" s="190"/>
      <c r="L236" s="190"/>
      <c r="M236" s="190"/>
      <c r="N236" s="190"/>
      <c r="O236" s="196" t="s">
        <v>159</v>
      </c>
      <c r="P236" s="205"/>
    </row>
    <row r="237" spans="1:16" s="5" customFormat="1" x14ac:dyDescent="0.25">
      <c r="A237" s="196">
        <v>3</v>
      </c>
      <c r="B237" s="196" t="s">
        <v>681</v>
      </c>
      <c r="C237" s="196" t="s">
        <v>4</v>
      </c>
      <c r="D237" s="196"/>
      <c r="E237" s="196">
        <v>10635</v>
      </c>
      <c r="F237" s="196">
        <v>10753</v>
      </c>
      <c r="G237" s="196">
        <v>10754</v>
      </c>
      <c r="H237" s="190">
        <v>-1</v>
      </c>
      <c r="I237" s="191" t="s">
        <v>1137</v>
      </c>
      <c r="J237" s="190"/>
      <c r="K237" s="190"/>
      <c r="L237" s="190"/>
      <c r="M237" s="190"/>
      <c r="N237" s="190"/>
      <c r="O237" s="196" t="s">
        <v>159</v>
      </c>
      <c r="P237" s="205"/>
    </row>
    <row r="238" spans="1:16" s="5" customFormat="1" x14ac:dyDescent="0.25">
      <c r="A238" s="196">
        <v>3</v>
      </c>
      <c r="B238" s="196" t="s">
        <v>681</v>
      </c>
      <c r="C238" s="196" t="s">
        <v>4</v>
      </c>
      <c r="D238" s="196"/>
      <c r="E238" s="196">
        <v>10636</v>
      </c>
      <c r="F238" s="196">
        <v>10755</v>
      </c>
      <c r="G238" s="196">
        <v>10756</v>
      </c>
      <c r="H238" s="190">
        <v>-1</v>
      </c>
      <c r="I238" s="191" t="s">
        <v>1138</v>
      </c>
      <c r="J238" s="190"/>
      <c r="K238" s="190"/>
      <c r="L238" s="190"/>
      <c r="M238" s="190"/>
      <c r="N238" s="190"/>
      <c r="O238" s="196" t="s">
        <v>159</v>
      </c>
      <c r="P238" s="205"/>
    </row>
    <row r="239" spans="1:16" s="5" customFormat="1" x14ac:dyDescent="0.25">
      <c r="A239" s="196">
        <v>3</v>
      </c>
      <c r="B239" s="196" t="s">
        <v>680</v>
      </c>
      <c r="C239" s="196" t="s">
        <v>4</v>
      </c>
      <c r="D239" s="196"/>
      <c r="E239" s="196">
        <v>10637</v>
      </c>
      <c r="F239" s="196">
        <v>10757</v>
      </c>
      <c r="G239" s="196">
        <v>10758</v>
      </c>
      <c r="H239" s="195">
        <v>10649</v>
      </c>
      <c r="I239" s="197" t="s">
        <v>340</v>
      </c>
      <c r="J239" s="196" t="s">
        <v>1054</v>
      </c>
      <c r="K239" s="196" t="s">
        <v>455</v>
      </c>
      <c r="L239" s="196" t="s">
        <v>1048</v>
      </c>
      <c r="M239" s="196">
        <v>0</v>
      </c>
      <c r="N239" s="196" t="s">
        <v>1055</v>
      </c>
      <c r="O239" s="195"/>
      <c r="P239" s="205"/>
    </row>
    <row r="240" spans="1:16" s="5" customFormat="1" x14ac:dyDescent="0.25">
      <c r="A240" s="196">
        <v>3</v>
      </c>
      <c r="B240" s="196" t="s">
        <v>680</v>
      </c>
      <c r="C240" s="196" t="s">
        <v>4</v>
      </c>
      <c r="D240" s="196"/>
      <c r="E240" s="196">
        <v>10638</v>
      </c>
      <c r="F240" s="196"/>
      <c r="G240" s="196"/>
      <c r="H240" s="195"/>
      <c r="I240" s="197" t="s">
        <v>341</v>
      </c>
      <c r="J240" s="196"/>
      <c r="K240" s="196"/>
      <c r="L240" s="196"/>
      <c r="M240" s="196"/>
      <c r="N240" s="196"/>
      <c r="O240" s="195"/>
      <c r="P240" s="205"/>
    </row>
    <row r="241" spans="1:16" x14ac:dyDescent="0.25">
      <c r="A241" s="196">
        <v>3</v>
      </c>
      <c r="B241" s="196" t="s">
        <v>680</v>
      </c>
      <c r="C241" s="195" t="s">
        <v>4</v>
      </c>
      <c r="D241" s="196" t="s">
        <v>3</v>
      </c>
      <c r="E241" s="196">
        <v>10649</v>
      </c>
      <c r="F241" s="196"/>
      <c r="G241" s="196"/>
      <c r="H241" s="195"/>
      <c r="I241" s="197" t="s">
        <v>51</v>
      </c>
      <c r="J241" s="196"/>
      <c r="K241" s="196"/>
      <c r="L241" s="196"/>
      <c r="M241" s="196"/>
      <c r="N241" s="196"/>
      <c r="O241" s="196"/>
      <c r="P241" s="196"/>
    </row>
    <row r="242" spans="1:16" x14ac:dyDescent="0.25">
      <c r="A242" s="196">
        <v>3</v>
      </c>
      <c r="B242" s="196" t="s">
        <v>680</v>
      </c>
      <c r="C242" s="195" t="s">
        <v>4</v>
      </c>
      <c r="D242" s="196" t="s">
        <v>3</v>
      </c>
      <c r="E242" s="196">
        <v>10651</v>
      </c>
      <c r="F242" s="196"/>
      <c r="G242" s="196"/>
      <c r="H242" s="195"/>
      <c r="I242" s="197" t="s">
        <v>50</v>
      </c>
      <c r="J242" s="196"/>
      <c r="K242" s="196"/>
      <c r="L242" s="196"/>
      <c r="M242" s="196"/>
      <c r="N242" s="196"/>
      <c r="O242" s="196"/>
      <c r="P242" s="196"/>
    </row>
    <row r="243" spans="1:16" x14ac:dyDescent="0.25">
      <c r="A243" s="196">
        <v>3</v>
      </c>
      <c r="B243" s="190" t="s">
        <v>1106</v>
      </c>
      <c r="C243" s="195" t="s">
        <v>4</v>
      </c>
      <c r="D243" s="196" t="s">
        <v>3</v>
      </c>
      <c r="E243" s="196">
        <v>10652</v>
      </c>
      <c r="F243" s="196"/>
      <c r="G243" s="196"/>
      <c r="H243" s="195"/>
      <c r="I243" s="197" t="s">
        <v>49</v>
      </c>
      <c r="J243" s="190"/>
      <c r="K243" s="190"/>
      <c r="L243" s="190"/>
      <c r="M243" s="190"/>
      <c r="N243" s="190"/>
      <c r="O243" s="196"/>
      <c r="P243" s="196"/>
    </row>
    <row r="244" spans="1:16" x14ac:dyDescent="0.25">
      <c r="A244" s="196">
        <v>3</v>
      </c>
      <c r="B244" s="196" t="s">
        <v>680</v>
      </c>
      <c r="C244" s="196" t="s">
        <v>4</v>
      </c>
      <c r="D244" s="196" t="s">
        <v>3</v>
      </c>
      <c r="E244" s="196">
        <v>10653</v>
      </c>
      <c r="F244" s="196"/>
      <c r="G244" s="196"/>
      <c r="H244" s="195"/>
      <c r="I244" s="197" t="s">
        <v>55</v>
      </c>
      <c r="J244" s="196"/>
      <c r="K244" s="196"/>
      <c r="L244" s="196"/>
      <c r="M244" s="196"/>
      <c r="N244" s="196"/>
      <c r="O244" s="195"/>
      <c r="P244" s="205"/>
    </row>
    <row r="245" spans="1:16" x14ac:dyDescent="0.25">
      <c r="A245" s="199"/>
      <c r="B245" s="199"/>
      <c r="C245" s="199"/>
      <c r="D245" s="199"/>
      <c r="E245" s="199"/>
      <c r="F245" s="199"/>
      <c r="G245" s="199"/>
      <c r="H245" s="199"/>
      <c r="I245" s="200"/>
      <c r="J245" s="199"/>
      <c r="K245" s="199"/>
      <c r="L245" s="199"/>
      <c r="M245" s="199"/>
      <c r="N245" s="199"/>
      <c r="O245" s="199"/>
      <c r="P245" s="199"/>
    </row>
    <row r="246" spans="1:16" ht="21" x14ac:dyDescent="0.4">
      <c r="A246" s="209" t="s">
        <v>1145</v>
      </c>
      <c r="B246" s="203"/>
      <c r="C246" s="9"/>
      <c r="D246" s="203"/>
      <c r="E246" s="9"/>
      <c r="F246" s="203"/>
      <c r="G246" s="203"/>
      <c r="H246" s="192"/>
      <c r="I246" s="210"/>
      <c r="J246" s="203"/>
      <c r="K246" s="203"/>
      <c r="L246" s="203"/>
      <c r="M246" s="203"/>
      <c r="N246" s="203"/>
      <c r="O246" s="192"/>
      <c r="P246" s="192"/>
    </row>
    <row r="247" spans="1:16" x14ac:dyDescent="0.25">
      <c r="A247" s="201">
        <v>3</v>
      </c>
      <c r="B247" s="190" t="s">
        <v>1106</v>
      </c>
      <c r="C247" s="190" t="s">
        <v>52</v>
      </c>
      <c r="D247" s="190"/>
      <c r="E247" s="211">
        <v>10657</v>
      </c>
      <c r="F247" s="211"/>
      <c r="G247" s="190"/>
      <c r="H247" s="211"/>
      <c r="I247" s="191" t="s">
        <v>1129</v>
      </c>
      <c r="J247" s="190" t="s">
        <v>1090</v>
      </c>
      <c r="K247" s="190" t="s">
        <v>1091</v>
      </c>
      <c r="L247" s="190" t="s">
        <v>432</v>
      </c>
      <c r="M247" s="190"/>
      <c r="N247" s="190" t="s">
        <v>1079</v>
      </c>
      <c r="O247" s="190"/>
      <c r="P247" s="190"/>
    </row>
    <row r="248" spans="1:16" x14ac:dyDescent="0.25">
      <c r="A248" s="212"/>
      <c r="B248" s="212"/>
      <c r="C248" s="202"/>
      <c r="D248" s="202"/>
      <c r="E248" s="202"/>
      <c r="F248" s="202"/>
      <c r="G248" s="202"/>
      <c r="H248" s="213"/>
      <c r="I248" s="124" t="s">
        <v>310</v>
      </c>
      <c r="J248" s="212"/>
      <c r="K248" s="212"/>
      <c r="L248" s="212"/>
      <c r="M248" s="212"/>
      <c r="N248" s="212"/>
      <c r="O248" s="202"/>
      <c r="P248" s="202"/>
    </row>
    <row r="249" spans="1:16" x14ac:dyDescent="0.25">
      <c r="A249" s="212"/>
      <c r="B249" s="212"/>
      <c r="C249" s="202"/>
      <c r="D249" s="202"/>
      <c r="E249" s="202"/>
      <c r="F249" s="202"/>
      <c r="G249" s="202"/>
      <c r="H249" s="213"/>
      <c r="I249" s="124" t="s">
        <v>132</v>
      </c>
      <c r="J249" s="212"/>
      <c r="K249" s="212"/>
      <c r="L249" s="212"/>
      <c r="M249" s="212"/>
      <c r="N249" s="212"/>
      <c r="O249" s="202"/>
      <c r="P249" s="202"/>
    </row>
    <row r="250" spans="1:16" x14ac:dyDescent="0.25">
      <c r="A250" s="212"/>
      <c r="B250" s="212"/>
      <c r="C250" s="202"/>
      <c r="D250" s="202"/>
      <c r="E250" s="202"/>
      <c r="F250" s="202"/>
      <c r="G250" s="202"/>
      <c r="H250" s="213"/>
      <c r="I250" s="124" t="s">
        <v>133</v>
      </c>
      <c r="J250" s="212"/>
      <c r="K250" s="212"/>
      <c r="L250" s="212"/>
      <c r="M250" s="212"/>
      <c r="N250" s="212"/>
      <c r="O250" s="202"/>
      <c r="P250" s="202"/>
    </row>
    <row r="251" spans="1:16" x14ac:dyDescent="0.25">
      <c r="A251" s="212"/>
      <c r="B251" s="212"/>
      <c r="C251" s="202"/>
      <c r="D251" s="202"/>
      <c r="E251" s="202"/>
      <c r="F251" s="202"/>
      <c r="G251" s="202"/>
      <c r="H251" s="213"/>
      <c r="I251" s="124" t="s">
        <v>134</v>
      </c>
      <c r="J251" s="212"/>
      <c r="K251" s="212"/>
      <c r="L251" s="212"/>
      <c r="M251" s="212"/>
      <c r="N251" s="212"/>
      <c r="O251" s="202"/>
      <c r="P251" s="202"/>
    </row>
    <row r="252" spans="1:16" x14ac:dyDescent="0.25">
      <c r="A252" s="214"/>
      <c r="B252" s="214"/>
      <c r="C252" s="204"/>
      <c r="D252" s="204"/>
      <c r="E252" s="204"/>
      <c r="F252" s="204"/>
      <c r="G252" s="204"/>
      <c r="H252" s="215"/>
      <c r="I252" s="194" t="s">
        <v>135</v>
      </c>
      <c r="J252" s="214"/>
      <c r="K252" s="214"/>
      <c r="L252" s="214"/>
      <c r="M252" s="214"/>
      <c r="N252" s="214"/>
      <c r="O252" s="204"/>
      <c r="P252" s="204"/>
    </row>
    <row r="253" spans="1:16" x14ac:dyDescent="0.25">
      <c r="A253" s="199"/>
      <c r="B253" s="199"/>
      <c r="C253" s="199"/>
      <c r="D253" s="199"/>
      <c r="E253" s="199"/>
      <c r="F253" s="199"/>
      <c r="G253" s="199"/>
      <c r="H253" s="199"/>
      <c r="I253" s="200"/>
      <c r="J253" s="199"/>
      <c r="K253" s="199"/>
      <c r="L253" s="199"/>
      <c r="M253" s="199"/>
      <c r="N253" s="199"/>
      <c r="O253" s="199"/>
      <c r="P253" s="199"/>
    </row>
    <row r="254" spans="1:16" ht="21" x14ac:dyDescent="0.4">
      <c r="A254" s="216" t="s">
        <v>325</v>
      </c>
      <c r="B254" s="208"/>
      <c r="C254" s="9"/>
      <c r="D254" s="208"/>
      <c r="E254" s="9"/>
      <c r="F254" s="208"/>
      <c r="G254" s="208"/>
      <c r="H254" s="208"/>
      <c r="I254" s="208"/>
      <c r="J254" s="208"/>
      <c r="K254" s="208"/>
      <c r="L254" s="208"/>
      <c r="M254" s="208"/>
      <c r="N254" s="208"/>
      <c r="O254" s="208"/>
      <c r="P254" s="208"/>
    </row>
    <row r="255" spans="1:16" x14ac:dyDescent="0.25">
      <c r="A255" s="196" t="s">
        <v>5</v>
      </c>
      <c r="B255" s="196" t="s">
        <v>1106</v>
      </c>
      <c r="C255" s="196" t="s">
        <v>1</v>
      </c>
      <c r="D255" s="196" t="s">
        <v>3</v>
      </c>
      <c r="E255" s="196">
        <v>10658</v>
      </c>
      <c r="F255" s="196"/>
      <c r="G255" s="196"/>
      <c r="H255" s="195"/>
      <c r="I255" s="197" t="s">
        <v>1130</v>
      </c>
      <c r="J255" s="196" t="s">
        <v>1092</v>
      </c>
      <c r="K255" s="196" t="s">
        <v>474</v>
      </c>
      <c r="L255" s="196" t="s">
        <v>425</v>
      </c>
      <c r="M255" s="196">
        <v>5</v>
      </c>
      <c r="N255" s="196" t="s">
        <v>1093</v>
      </c>
      <c r="O255" s="196" t="s">
        <v>61</v>
      </c>
      <c r="P255" s="196">
        <v>100</v>
      </c>
    </row>
    <row r="256" spans="1:16" x14ac:dyDescent="0.25">
      <c r="A256" s="199"/>
      <c r="B256" s="199"/>
      <c r="C256" s="199"/>
      <c r="D256" s="199"/>
      <c r="E256" s="199"/>
      <c r="F256" s="199"/>
      <c r="G256" s="199"/>
      <c r="H256" s="199"/>
      <c r="I256" s="200"/>
      <c r="J256" s="199"/>
      <c r="K256" s="199"/>
      <c r="L256" s="199"/>
      <c r="M256" s="199"/>
      <c r="N256" s="199"/>
      <c r="O256" s="199"/>
      <c r="P256" s="199"/>
    </row>
    <row r="257" spans="1:16" ht="21" x14ac:dyDescent="0.4">
      <c r="A257" s="216" t="s">
        <v>326</v>
      </c>
      <c r="B257" s="208"/>
      <c r="C257" s="9"/>
      <c r="D257" s="208"/>
      <c r="E257" s="9"/>
      <c r="F257" s="208"/>
      <c r="G257" s="208"/>
      <c r="H257" s="208"/>
      <c r="I257" s="208"/>
      <c r="J257" s="208"/>
      <c r="K257" s="208"/>
      <c r="L257" s="208"/>
      <c r="M257" s="208"/>
      <c r="N257" s="208"/>
      <c r="O257" s="208"/>
      <c r="P257" s="208"/>
    </row>
    <row r="258" spans="1:16" x14ac:dyDescent="0.25">
      <c r="A258" s="199" t="s">
        <v>166</v>
      </c>
      <c r="B258" s="208"/>
      <c r="C258" s="9"/>
      <c r="D258" s="208"/>
      <c r="E258" s="9"/>
      <c r="F258" s="208"/>
      <c r="G258" s="208"/>
      <c r="H258" s="208"/>
      <c r="I258" s="208"/>
      <c r="J258" s="208"/>
      <c r="K258" s="208"/>
      <c r="L258" s="208"/>
      <c r="M258" s="208"/>
      <c r="N258" s="208"/>
      <c r="O258" s="208"/>
      <c r="P258" s="208"/>
    </row>
    <row r="259" spans="1:16" x14ac:dyDescent="0.25">
      <c r="A259" s="192" t="s">
        <v>164</v>
      </c>
      <c r="B259" s="199"/>
      <c r="C259" s="9"/>
      <c r="D259" s="199"/>
      <c r="E259" s="9"/>
      <c r="F259" s="199"/>
      <c r="G259" s="199"/>
      <c r="H259" s="218"/>
      <c r="I259" s="217"/>
      <c r="J259" s="199"/>
      <c r="K259" s="199"/>
      <c r="L259" s="199"/>
      <c r="M259" s="199"/>
      <c r="N259" s="199"/>
      <c r="O259" s="218"/>
      <c r="P259" s="219"/>
    </row>
    <row r="260" spans="1:16" s="147" customFormat="1" x14ac:dyDescent="0.25">
      <c r="A260" s="196">
        <v>3</v>
      </c>
      <c r="B260" s="196" t="s">
        <v>1106</v>
      </c>
      <c r="C260" s="196" t="s">
        <v>1</v>
      </c>
      <c r="D260" s="196" t="s">
        <v>3</v>
      </c>
      <c r="E260" s="196">
        <v>10659</v>
      </c>
      <c r="F260" s="196"/>
      <c r="G260" s="196"/>
      <c r="H260" s="195"/>
      <c r="I260" s="197" t="s">
        <v>311</v>
      </c>
      <c r="J260" s="196" t="s">
        <v>1094</v>
      </c>
      <c r="K260" s="196" t="s">
        <v>478</v>
      </c>
      <c r="L260" s="196" t="s">
        <v>425</v>
      </c>
      <c r="M260" s="196">
        <v>5</v>
      </c>
      <c r="N260" s="196" t="s">
        <v>1095</v>
      </c>
      <c r="O260" s="196" t="s">
        <v>61</v>
      </c>
      <c r="P260" s="196">
        <v>20</v>
      </c>
    </row>
    <row r="261" spans="1:16" s="147" customFormat="1" x14ac:dyDescent="0.25">
      <c r="A261" s="199"/>
      <c r="B261" s="199"/>
      <c r="C261" s="199"/>
      <c r="D261" s="199"/>
      <c r="E261" s="199"/>
      <c r="F261" s="199"/>
      <c r="G261" s="199"/>
      <c r="H261" s="199"/>
      <c r="I261" s="200"/>
      <c r="J261" s="199"/>
      <c r="K261" s="199"/>
      <c r="L261" s="199"/>
      <c r="M261" s="199"/>
      <c r="N261" s="199"/>
      <c r="O261" s="199"/>
      <c r="P261" s="199"/>
    </row>
    <row r="262" spans="1:16" s="147" customFormat="1" ht="21" x14ac:dyDescent="0.4">
      <c r="A262" s="209" t="s">
        <v>1146</v>
      </c>
      <c r="B262" s="199"/>
      <c r="C262" s="9"/>
      <c r="D262" s="199"/>
      <c r="E262" s="9"/>
      <c r="F262" s="199"/>
      <c r="G262" s="199"/>
      <c r="H262" s="206"/>
      <c r="I262" s="220"/>
      <c r="J262" s="199"/>
      <c r="K262" s="199"/>
      <c r="L262" s="199"/>
      <c r="M262" s="199"/>
      <c r="N262" s="199"/>
      <c r="O262" s="206"/>
      <c r="P262" s="206"/>
    </row>
    <row r="263" spans="1:16" s="147" customFormat="1" x14ac:dyDescent="0.25">
      <c r="A263" s="190">
        <v>3</v>
      </c>
      <c r="B263" s="190" t="s">
        <v>1106</v>
      </c>
      <c r="C263" s="189" t="s">
        <v>1</v>
      </c>
      <c r="D263" s="190" t="s">
        <v>3</v>
      </c>
      <c r="E263" s="189">
        <v>10660</v>
      </c>
      <c r="F263" s="189"/>
      <c r="G263" s="189"/>
      <c r="H263" s="189"/>
      <c r="I263" s="191" t="s">
        <v>312</v>
      </c>
      <c r="J263" s="190" t="s">
        <v>1096</v>
      </c>
      <c r="K263" s="190" t="s">
        <v>482</v>
      </c>
      <c r="L263" s="190" t="s">
        <v>432</v>
      </c>
      <c r="M263" s="190">
        <v>1</v>
      </c>
      <c r="N263" s="190" t="s">
        <v>1057</v>
      </c>
      <c r="O263" s="189"/>
      <c r="P263" s="189"/>
    </row>
    <row r="264" spans="1:16" s="147" customFormat="1" x14ac:dyDescent="0.25">
      <c r="A264" s="202"/>
      <c r="B264" s="202"/>
      <c r="C264" s="223"/>
      <c r="D264" s="202"/>
      <c r="E264" s="223"/>
      <c r="F264" s="223"/>
      <c r="G264" s="223"/>
      <c r="H264" s="223"/>
      <c r="I264" s="124" t="s">
        <v>329</v>
      </c>
      <c r="J264" s="202"/>
      <c r="K264" s="202"/>
      <c r="L264" s="202"/>
      <c r="M264" s="202"/>
      <c r="N264" s="202" t="s">
        <v>1058</v>
      </c>
      <c r="O264" s="223"/>
      <c r="P264" s="223"/>
    </row>
    <row r="265" spans="1:16" x14ac:dyDescent="0.25">
      <c r="A265" s="193"/>
      <c r="B265" s="193"/>
      <c r="C265" s="193"/>
      <c r="D265" s="193"/>
      <c r="E265" s="193"/>
      <c r="F265" s="193"/>
      <c r="G265" s="193"/>
      <c r="H265" s="193"/>
      <c r="I265" s="124" t="s">
        <v>24</v>
      </c>
      <c r="J265" s="193"/>
      <c r="K265" s="193"/>
      <c r="L265" s="193"/>
      <c r="M265" s="193"/>
      <c r="N265" s="193"/>
      <c r="O265" s="193"/>
      <c r="P265" s="193"/>
    </row>
    <row r="266" spans="1:16" x14ac:dyDescent="0.25">
      <c r="A266" s="193"/>
      <c r="B266" s="193"/>
      <c r="C266" s="193"/>
      <c r="D266" s="193"/>
      <c r="E266" s="193"/>
      <c r="F266" s="193"/>
      <c r="G266" s="193"/>
      <c r="H266" s="193"/>
      <c r="I266" s="124" t="s">
        <v>25</v>
      </c>
      <c r="J266" s="193"/>
      <c r="K266" s="193"/>
      <c r="L266" s="193"/>
      <c r="M266" s="193"/>
      <c r="N266" s="193"/>
      <c r="O266" s="193"/>
      <c r="P266" s="193"/>
    </row>
    <row r="267" spans="1:16" x14ac:dyDescent="0.25">
      <c r="A267" s="193"/>
      <c r="B267" s="193"/>
      <c r="C267" s="193"/>
      <c r="D267" s="193"/>
      <c r="E267" s="193"/>
      <c r="F267" s="193"/>
      <c r="G267" s="193"/>
      <c r="H267" s="193"/>
      <c r="I267" s="124" t="s">
        <v>26</v>
      </c>
      <c r="J267" s="193"/>
      <c r="K267" s="193"/>
      <c r="L267" s="193"/>
      <c r="M267" s="193"/>
      <c r="N267" s="193"/>
      <c r="O267" s="193"/>
      <c r="P267" s="193"/>
    </row>
    <row r="268" spans="1:16" x14ac:dyDescent="0.25">
      <c r="A268" s="193"/>
      <c r="B268" s="193"/>
      <c r="C268" s="193"/>
      <c r="D268" s="193"/>
      <c r="E268" s="193"/>
      <c r="F268" s="193"/>
      <c r="G268" s="193"/>
      <c r="H268" s="193"/>
      <c r="I268" s="124" t="s">
        <v>27</v>
      </c>
      <c r="J268" s="193"/>
      <c r="K268" s="193"/>
      <c r="L268" s="193"/>
      <c r="M268" s="193"/>
      <c r="N268" s="193"/>
      <c r="O268" s="193"/>
      <c r="P268" s="193"/>
    </row>
    <row r="269" spans="1:16" ht="26.4" x14ac:dyDescent="0.25">
      <c r="A269" s="193"/>
      <c r="B269" s="193"/>
      <c r="C269" s="193"/>
      <c r="D269" s="193"/>
      <c r="E269" s="193"/>
      <c r="F269" s="193"/>
      <c r="G269" s="193"/>
      <c r="H269" s="193"/>
      <c r="I269" s="124" t="s">
        <v>229</v>
      </c>
      <c r="J269" s="193"/>
      <c r="K269" s="193"/>
      <c r="L269" s="193"/>
      <c r="M269" s="193"/>
      <c r="N269" s="193"/>
      <c r="O269" s="193"/>
      <c r="P269" s="193"/>
    </row>
    <row r="270" spans="1:16" x14ac:dyDescent="0.25">
      <c r="A270" s="193"/>
      <c r="B270" s="193"/>
      <c r="C270" s="193"/>
      <c r="D270" s="193"/>
      <c r="E270" s="193"/>
      <c r="F270" s="193"/>
      <c r="G270" s="193"/>
      <c r="H270" s="193"/>
      <c r="I270" s="124" t="s">
        <v>316</v>
      </c>
      <c r="J270" s="193"/>
      <c r="K270" s="193"/>
      <c r="L270" s="193"/>
      <c r="M270" s="193"/>
      <c r="N270" s="193"/>
      <c r="O270" s="193"/>
      <c r="P270" s="193"/>
    </row>
    <row r="271" spans="1:16" x14ac:dyDescent="0.25">
      <c r="A271" s="189">
        <v>3</v>
      </c>
      <c r="B271" s="190" t="s">
        <v>1106</v>
      </c>
      <c r="C271" s="189" t="s">
        <v>4</v>
      </c>
      <c r="D271" s="190"/>
      <c r="E271" s="189">
        <v>10661</v>
      </c>
      <c r="F271" s="189"/>
      <c r="G271" s="189"/>
      <c r="H271" s="189"/>
      <c r="I271" s="191" t="s">
        <v>313</v>
      </c>
      <c r="J271" s="190" t="s">
        <v>1059</v>
      </c>
      <c r="K271" s="190" t="s">
        <v>459</v>
      </c>
      <c r="L271" s="190" t="s">
        <v>432</v>
      </c>
      <c r="M271" s="190">
        <v>1</v>
      </c>
      <c r="N271" s="190" t="s">
        <v>1057</v>
      </c>
      <c r="O271" s="189"/>
      <c r="P271" s="189"/>
    </row>
    <row r="272" spans="1:16" x14ac:dyDescent="0.25">
      <c r="A272" s="193"/>
      <c r="B272" s="193"/>
      <c r="C272" s="193"/>
      <c r="D272" s="193"/>
      <c r="E272" s="193"/>
      <c r="F272" s="193"/>
      <c r="G272" s="193"/>
      <c r="H272" s="193"/>
      <c r="I272" s="124" t="s">
        <v>399</v>
      </c>
      <c r="J272" s="193"/>
      <c r="K272" s="193"/>
      <c r="L272" s="193"/>
      <c r="M272" s="193"/>
      <c r="N272" s="193" t="s">
        <v>1058</v>
      </c>
      <c r="O272" s="193"/>
      <c r="P272" s="193"/>
    </row>
    <row r="273" spans="1:16" x14ac:dyDescent="0.25">
      <c r="A273" s="193"/>
      <c r="B273" s="193"/>
      <c r="C273" s="193"/>
      <c r="D273" s="193"/>
      <c r="E273" s="193"/>
      <c r="F273" s="193"/>
      <c r="G273" s="193"/>
      <c r="H273" s="193"/>
      <c r="I273" s="124" t="s">
        <v>398</v>
      </c>
      <c r="J273" s="193"/>
      <c r="K273" s="193"/>
      <c r="L273" s="193"/>
      <c r="M273" s="193"/>
      <c r="N273" s="193"/>
      <c r="O273" s="193"/>
      <c r="P273" s="193"/>
    </row>
    <row r="274" spans="1:16" x14ac:dyDescent="0.25">
      <c r="A274" s="193"/>
      <c r="B274" s="193"/>
      <c r="C274" s="193"/>
      <c r="D274" s="193"/>
      <c r="E274" s="193"/>
      <c r="F274" s="193"/>
      <c r="G274" s="193"/>
      <c r="H274" s="193"/>
      <c r="I274" s="124" t="s">
        <v>400</v>
      </c>
      <c r="J274" s="193"/>
      <c r="K274" s="193"/>
      <c r="L274" s="193"/>
      <c r="M274" s="193"/>
      <c r="N274" s="193"/>
      <c r="O274" s="193"/>
      <c r="P274" s="193"/>
    </row>
    <row r="275" spans="1:16" x14ac:dyDescent="0.25">
      <c r="A275" s="193"/>
      <c r="B275" s="193"/>
      <c r="C275" s="193"/>
      <c r="D275" s="193"/>
      <c r="E275" s="193"/>
      <c r="F275" s="193"/>
      <c r="G275" s="193"/>
      <c r="H275" s="193"/>
      <c r="I275" s="124" t="s">
        <v>401</v>
      </c>
      <c r="J275" s="193"/>
      <c r="K275" s="193"/>
      <c r="L275" s="193"/>
      <c r="M275" s="193"/>
      <c r="N275" s="193"/>
      <c r="O275" s="193"/>
      <c r="P275" s="193"/>
    </row>
    <row r="276" spans="1:16" x14ac:dyDescent="0.25">
      <c r="A276" s="225"/>
      <c r="B276" s="225"/>
      <c r="C276" s="225"/>
      <c r="D276" s="225"/>
      <c r="E276" s="225"/>
      <c r="F276" s="225"/>
      <c r="G276" s="225"/>
      <c r="H276" s="225"/>
      <c r="I276" s="194" t="s">
        <v>402</v>
      </c>
      <c r="J276" s="225"/>
      <c r="K276" s="225"/>
      <c r="L276" s="225"/>
      <c r="M276" s="225"/>
      <c r="N276" s="225"/>
      <c r="O276" s="225"/>
      <c r="P276" s="225"/>
    </row>
    <row r="277" spans="1:16" x14ac:dyDescent="0.25">
      <c r="A277" s="199"/>
      <c r="B277" s="199"/>
      <c r="C277" s="199"/>
      <c r="D277" s="199"/>
      <c r="E277" s="198"/>
      <c r="F277" s="199"/>
      <c r="G277" s="199"/>
      <c r="H277" s="199"/>
      <c r="I277" s="200"/>
      <c r="J277" s="199"/>
      <c r="K277" s="199"/>
      <c r="L277" s="199"/>
      <c r="M277" s="199"/>
      <c r="N277" s="199"/>
      <c r="O277" s="199"/>
      <c r="P277" s="199"/>
    </row>
    <row r="278" spans="1:16" ht="21" x14ac:dyDescent="0.4">
      <c r="A278" s="209" t="s">
        <v>327</v>
      </c>
      <c r="B278" s="199"/>
      <c r="C278" s="9"/>
      <c r="D278" s="199"/>
      <c r="E278" s="9"/>
      <c r="F278" s="199"/>
      <c r="G278" s="199"/>
      <c r="H278" s="206"/>
      <c r="I278" s="220"/>
      <c r="J278" s="199"/>
      <c r="K278" s="199"/>
      <c r="L278" s="199"/>
      <c r="M278" s="199"/>
      <c r="N278" s="199"/>
      <c r="O278" s="206"/>
      <c r="P278" s="206"/>
    </row>
    <row r="279" spans="1:16" x14ac:dyDescent="0.25">
      <c r="A279" s="198" t="s">
        <v>169</v>
      </c>
      <c r="B279" s="199"/>
      <c r="C279" s="9"/>
      <c r="D279" s="199"/>
      <c r="E279" s="9"/>
      <c r="F279" s="199"/>
      <c r="G279" s="199"/>
      <c r="H279" s="198"/>
      <c r="I279" s="200"/>
      <c r="J279" s="199"/>
      <c r="K279" s="199"/>
      <c r="L279" s="199"/>
      <c r="M279" s="199"/>
      <c r="N279" s="199"/>
      <c r="O279" s="198"/>
      <c r="P279" s="206"/>
    </row>
    <row r="280" spans="1:16" x14ac:dyDescent="0.25">
      <c r="A280" s="198" t="s">
        <v>170</v>
      </c>
      <c r="B280" s="199"/>
      <c r="C280" s="9"/>
      <c r="D280" s="199"/>
      <c r="E280" s="9"/>
      <c r="F280" s="199"/>
      <c r="G280" s="199"/>
      <c r="H280" s="198"/>
      <c r="I280" s="200"/>
      <c r="J280" s="199"/>
      <c r="K280" s="199"/>
      <c r="L280" s="199"/>
      <c r="M280" s="199"/>
      <c r="N280" s="199"/>
      <c r="O280" s="198"/>
      <c r="P280" s="206"/>
    </row>
    <row r="281" spans="1:16" x14ac:dyDescent="0.25">
      <c r="A281" s="198" t="s">
        <v>171</v>
      </c>
      <c r="B281" s="199"/>
      <c r="C281" s="9"/>
      <c r="D281" s="199"/>
      <c r="E281" s="9"/>
      <c r="F281" s="199"/>
      <c r="G281" s="199"/>
      <c r="H281" s="198"/>
      <c r="I281" s="200"/>
      <c r="J281" s="199"/>
      <c r="K281" s="199"/>
      <c r="L281" s="199"/>
      <c r="M281" s="199"/>
      <c r="N281" s="199"/>
      <c r="O281" s="198"/>
      <c r="P281" s="206"/>
    </row>
    <row r="282" spans="1:16" x14ac:dyDescent="0.25">
      <c r="A282" s="190">
        <v>3</v>
      </c>
      <c r="B282" s="190" t="s">
        <v>1106</v>
      </c>
      <c r="C282" s="190" t="s">
        <v>4</v>
      </c>
      <c r="D282" s="190"/>
      <c r="E282" s="190">
        <v>10662</v>
      </c>
      <c r="F282" s="190"/>
      <c r="G282" s="190"/>
      <c r="H282" s="190"/>
      <c r="I282" s="191" t="s">
        <v>155</v>
      </c>
      <c r="J282" s="190"/>
      <c r="K282" s="190"/>
      <c r="L282" s="190"/>
      <c r="M282" s="190"/>
      <c r="N282" s="190"/>
      <c r="O282" s="196" t="s">
        <v>285</v>
      </c>
      <c r="P282" s="190">
        <v>0</v>
      </c>
    </row>
    <row r="283" spans="1:16" x14ac:dyDescent="0.25">
      <c r="A283" s="190">
        <v>3</v>
      </c>
      <c r="B283" s="190" t="s">
        <v>1106</v>
      </c>
      <c r="C283" s="190" t="s">
        <v>4</v>
      </c>
      <c r="D283" s="190"/>
      <c r="E283" s="190">
        <v>10663</v>
      </c>
      <c r="F283" s="190"/>
      <c r="G283" s="190"/>
      <c r="H283" s="190"/>
      <c r="I283" s="191" t="s">
        <v>156</v>
      </c>
      <c r="J283" s="190"/>
      <c r="K283" s="190"/>
      <c r="L283" s="190"/>
      <c r="M283" s="190"/>
      <c r="N283" s="190"/>
      <c r="O283" s="196" t="s">
        <v>285</v>
      </c>
      <c r="P283" s="190">
        <v>0</v>
      </c>
    </row>
    <row r="284" spans="1:16" x14ac:dyDescent="0.25">
      <c r="A284" s="190">
        <v>3</v>
      </c>
      <c r="B284" s="190" t="s">
        <v>1106</v>
      </c>
      <c r="C284" s="190" t="s">
        <v>4</v>
      </c>
      <c r="D284" s="190"/>
      <c r="E284" s="190">
        <v>10664</v>
      </c>
      <c r="F284" s="190"/>
      <c r="G284" s="190"/>
      <c r="H284" s="190"/>
      <c r="I284" s="191" t="s">
        <v>158</v>
      </c>
      <c r="J284" s="190"/>
      <c r="K284" s="190"/>
      <c r="L284" s="190"/>
      <c r="M284" s="190"/>
      <c r="N284" s="190"/>
      <c r="O284" s="196" t="s">
        <v>285</v>
      </c>
      <c r="P284" s="190">
        <v>0</v>
      </c>
    </row>
    <row r="285" spans="1:16" x14ac:dyDescent="0.25">
      <c r="A285" s="190">
        <v>3</v>
      </c>
      <c r="B285" s="190" t="s">
        <v>1106</v>
      </c>
      <c r="C285" s="190" t="s">
        <v>4</v>
      </c>
      <c r="D285" s="190"/>
      <c r="E285" s="190">
        <v>10665</v>
      </c>
      <c r="F285" s="190"/>
      <c r="G285" s="190"/>
      <c r="H285" s="190"/>
      <c r="I285" s="191" t="s">
        <v>157</v>
      </c>
      <c r="J285" s="190"/>
      <c r="K285" s="190"/>
      <c r="L285" s="190"/>
      <c r="M285" s="190"/>
      <c r="N285" s="190"/>
      <c r="O285" s="196" t="s">
        <v>285</v>
      </c>
      <c r="P285" s="190">
        <v>0</v>
      </c>
    </row>
    <row r="286" spans="1:16" x14ac:dyDescent="0.25">
      <c r="A286" s="196">
        <v>3</v>
      </c>
      <c r="B286" s="196" t="s">
        <v>1106</v>
      </c>
      <c r="C286" s="196" t="s">
        <v>4</v>
      </c>
      <c r="D286" s="196"/>
      <c r="E286" s="196">
        <v>10666</v>
      </c>
      <c r="F286" s="196"/>
      <c r="G286" s="196"/>
      <c r="H286" s="196"/>
      <c r="I286" s="197" t="s">
        <v>230</v>
      </c>
      <c r="J286" s="196"/>
      <c r="K286" s="196"/>
      <c r="L286" s="196"/>
      <c r="M286" s="196"/>
      <c r="N286" s="196"/>
      <c r="O286" s="196" t="s">
        <v>285</v>
      </c>
      <c r="P286" s="196">
        <v>0</v>
      </c>
    </row>
    <row r="287" spans="1:16" x14ac:dyDescent="0.25">
      <c r="A287" s="199"/>
      <c r="B287" s="199"/>
      <c r="C287" s="199"/>
      <c r="D287" s="199"/>
      <c r="E287" s="199"/>
      <c r="F287" s="199"/>
      <c r="G287" s="199"/>
      <c r="H287" s="199"/>
      <c r="I287" s="200"/>
      <c r="J287" s="199"/>
      <c r="K287" s="199"/>
      <c r="L287" s="199"/>
      <c r="M287" s="199"/>
      <c r="N287" s="199"/>
      <c r="O287" s="199"/>
      <c r="P287" s="199"/>
    </row>
    <row r="288" spans="1:16" x14ac:dyDescent="0.25">
      <c r="A288" s="199"/>
      <c r="B288" s="199"/>
      <c r="C288" s="199"/>
      <c r="D288" s="199"/>
      <c r="E288" s="199"/>
      <c r="F288" s="199"/>
      <c r="G288" s="199"/>
      <c r="H288" s="199"/>
      <c r="I288" s="200"/>
      <c r="J288" s="199"/>
      <c r="K288" s="199"/>
      <c r="L288" s="199"/>
      <c r="M288" s="199"/>
      <c r="N288" s="199"/>
      <c r="O288" s="199"/>
      <c r="P288" s="199"/>
    </row>
    <row r="289" spans="1:16" x14ac:dyDescent="0.25">
      <c r="A289" s="218" t="s">
        <v>82</v>
      </c>
      <c r="B289" s="199"/>
      <c r="C289" s="9"/>
      <c r="D289" s="199"/>
      <c r="E289" s="9"/>
      <c r="F289" s="199"/>
      <c r="G289" s="199"/>
      <c r="H289" s="199"/>
      <c r="I289" s="200"/>
      <c r="J289" s="199"/>
      <c r="K289" s="199"/>
      <c r="L289" s="199"/>
      <c r="M289" s="199"/>
      <c r="N289" s="199"/>
      <c r="O289" s="199"/>
      <c r="P289" s="199"/>
    </row>
    <row r="290" spans="1:16" x14ac:dyDescent="0.25">
      <c r="A290" s="218">
        <v>482</v>
      </c>
      <c r="B290" s="208"/>
      <c r="C290" s="9"/>
      <c r="D290" s="208"/>
      <c r="E290" s="9"/>
      <c r="F290" s="208"/>
      <c r="G290" s="208"/>
      <c r="H290" s="208"/>
      <c r="I290" s="208"/>
      <c r="J290" s="208"/>
      <c r="K290" s="208"/>
      <c r="L290" s="208"/>
      <c r="M290" s="208"/>
      <c r="N290" s="208"/>
      <c r="O290" s="208"/>
      <c r="P290" s="208"/>
    </row>
    <row r="291" spans="1:16" x14ac:dyDescent="0.25">
      <c r="A291"/>
      <c r="B291" s="1"/>
      <c r="C291"/>
      <c r="D291"/>
      <c r="E291"/>
      <c r="F291"/>
      <c r="G291"/>
      <c r="H291"/>
      <c r="I291"/>
      <c r="J291" s="1"/>
      <c r="K291" s="1"/>
      <c r="L291" s="1"/>
      <c r="M291" s="1"/>
      <c r="N291" s="1"/>
      <c r="O291"/>
      <c r="P291"/>
    </row>
    <row r="292" spans="1:16" x14ac:dyDescent="0.25">
      <c r="A292"/>
      <c r="B292" s="1"/>
      <c r="C292"/>
      <c r="D292"/>
      <c r="E292"/>
      <c r="F292"/>
      <c r="G292"/>
      <c r="H292"/>
      <c r="I292"/>
      <c r="J292" s="1"/>
      <c r="K292" s="1"/>
      <c r="L292" s="1"/>
      <c r="M292" s="1"/>
      <c r="N292" s="1"/>
      <c r="O292"/>
      <c r="P292"/>
    </row>
    <row r="293" spans="1:16" x14ac:dyDescent="0.25">
      <c r="A293"/>
      <c r="B293" s="1"/>
      <c r="C293"/>
      <c r="D293"/>
      <c r="E293"/>
      <c r="F293"/>
      <c r="G293"/>
      <c r="H293"/>
      <c r="I293"/>
      <c r="J293" s="1"/>
      <c r="K293" s="1"/>
      <c r="L293" s="1"/>
      <c r="M293" s="1"/>
      <c r="N293" s="1"/>
      <c r="O293"/>
      <c r="P293"/>
    </row>
    <row r="294" spans="1:16" x14ac:dyDescent="0.25">
      <c r="A294"/>
      <c r="B294" s="1"/>
      <c r="C294"/>
      <c r="D294"/>
      <c r="E294"/>
      <c r="F294"/>
      <c r="G294"/>
      <c r="H294"/>
      <c r="I294"/>
      <c r="J294" s="1"/>
      <c r="K294" s="1"/>
      <c r="L294" s="1"/>
      <c r="M294" s="1"/>
      <c r="N294" s="1"/>
      <c r="O294"/>
      <c r="P294"/>
    </row>
  </sheetData>
  <customSheetViews>
    <customSheetView guid="{EF2666CB-028C-4B20-89E7-828937B644BE}" scale="75" showGridLines="0">
      <pane ySplit="3" topLeftCell="A4" activePane="bottomLeft" state="frozen"/>
      <selection pane="bottomLeft" activeCell="L14" sqref="L14"/>
      <pageMargins left="0.5" right="0.5" top="1" bottom="1" header="0.5" footer="0.5"/>
      <pageSetup scale="70" fitToHeight="28" orientation="portrait" horizontalDpi="1200" verticalDpi="1200" r:id="rId1"/>
      <headerFooter alignWithMargins="0">
        <oddHeader>&amp;L&amp;"Arial,Bold"&amp;20 46 FLEX GROUP METERS MODBUS POINTMAP - BY GROUP</oddHeader>
      </headerFooter>
    </customSheetView>
    <customSheetView guid="{18FD01A1-5CC9-4614-B50D-F79B9A34C3E0}" scale="85" showGridLines="0">
      <pane ySplit="3" topLeftCell="A13" activePane="bottomLeft" state="frozen"/>
      <selection pane="bottomLeft" activeCell="N13" sqref="N13"/>
      <pageMargins left="0.5" right="0.5" top="1" bottom="1" header="0.5" footer="0.5"/>
      <pageSetup scale="70" fitToHeight="28" orientation="portrait" horizontalDpi="1200" verticalDpi="1200" r:id="rId2"/>
      <headerFooter alignWithMargins="0">
        <oddHeader>&amp;L&amp;"Arial,Bold"&amp;20 46 FLEX GROUP METERS MODBUS POINTMAP - BY GROUP</oddHeader>
      </headerFooter>
    </customSheetView>
  </customSheetViews>
  <pageMargins left="0.5" right="0.5" top="1" bottom="1" header="0.5" footer="0.5"/>
  <pageSetup scale="70" fitToHeight="28" orientation="portrait" horizontalDpi="1200" verticalDpi="1200" r:id="rId3"/>
  <headerFooter alignWithMargins="0">
    <oddHeader>&amp;L&amp;"Arial,Bold"&amp;20 46 FLEX GROUP METERS MODBUS POINTMAP - BY GROUP</odd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vt:i4>
      </vt:variant>
      <vt:variant>
        <vt:lpstr>Named Ranges</vt:lpstr>
      </vt:variant>
      <vt:variant>
        <vt:i4>1</vt:i4>
      </vt:variant>
    </vt:vector>
  </HeadingPairs>
  <TitlesOfParts>
    <vt:vector size="6" baseType="lpstr">
      <vt:lpstr>Revisions</vt:lpstr>
      <vt:lpstr>General</vt:lpstr>
      <vt:lpstr>Common</vt:lpstr>
      <vt:lpstr>Logical Meters Setup</vt:lpstr>
      <vt:lpstr>Logical Map by Meter</vt:lpstr>
      <vt:lpstr>'Logical Map by Meter'!OLE_LINK1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Corporation</dc:creator>
  <cp:lastModifiedBy>denis.arnaud</cp:lastModifiedBy>
  <cp:lastPrinted>2014-01-20T22:23:14Z</cp:lastPrinted>
  <dcterms:created xsi:type="dcterms:W3CDTF">1996-10-14T23:33:28Z</dcterms:created>
  <dcterms:modified xsi:type="dcterms:W3CDTF">2017-08-19T21:11:08Z</dcterms:modified>
</cp:coreProperties>
</file>