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SA29373\Documents\EcoBuilding - Power Solutions\Power Quality\Filtres actifs\AccuSine PCSn\"/>
    </mc:Choice>
  </mc:AlternateContent>
  <xr:revisionPtr revIDLastSave="0" documentId="13_ncr:1_{BB54F15A-065C-48B9-9664-CEC1FEB526ED}" xr6:coauthVersionLast="36" xr6:coauthVersionMax="36" xr10:uidLastSave="{00000000-0000-0000-0000-000000000000}"/>
  <bookViews>
    <workbookView xWindow="0" yWindow="0" windowWidth="19200" windowHeight="8840" tabRatio="856" activeTab="3" xr2:uid="{00000000-000D-0000-FFFF-FFFF00000000}"/>
  </bookViews>
  <sheets>
    <sheet name="Revision Info" sheetId="10" r:id="rId1"/>
    <sheet name="Device identification" sheetId="8" r:id="rId2"/>
    <sheet name="Control Commands" sheetId="9" r:id="rId3"/>
    <sheet name="Events &amp; Notifications" sheetId="7" r:id="rId4"/>
    <sheet name="Measurements &amp; Status" sheetId="6" r:id="rId5"/>
    <sheet name="Unit Configuration" sheetId="4" r:id="rId6"/>
    <sheet name="Harmonic Spectrum " sheetId="2" r:id="rId7"/>
    <sheet name="Scope Waveform" sheetId="1" r:id="rId8"/>
    <sheet name="Legacy" sheetId="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" i="4" l="1"/>
  <c r="L40" i="4"/>
  <c r="G47" i="2"/>
  <c r="G45" i="2"/>
  <c r="G44" i="2"/>
  <c r="G39" i="2"/>
  <c r="G37" i="2"/>
  <c r="G36" i="2"/>
  <c r="G47" i="1"/>
  <c r="G46" i="1"/>
  <c r="G40" i="1"/>
  <c r="G41" i="1"/>
  <c r="G42" i="1"/>
  <c r="G43" i="1"/>
  <c r="G39" i="1"/>
  <c r="G4" i="2"/>
  <c r="G34" i="1"/>
  <c r="E129" i="3"/>
  <c r="E132" i="3"/>
  <c r="E125" i="3"/>
  <c r="E124" i="3"/>
  <c r="E117" i="3"/>
  <c r="E118" i="3"/>
  <c r="E119" i="3"/>
  <c r="E116" i="3"/>
  <c r="E112" i="3"/>
  <c r="E111" i="3"/>
  <c r="E110" i="3"/>
  <c r="E108" i="3"/>
  <c r="E106" i="3"/>
  <c r="E104" i="3"/>
  <c r="E101" i="3"/>
  <c r="E91" i="3"/>
  <c r="E92" i="3"/>
  <c r="E93" i="3"/>
  <c r="E94" i="3"/>
  <c r="E95" i="3"/>
  <c r="E96" i="3"/>
  <c r="E97" i="3"/>
  <c r="E98" i="3"/>
  <c r="E99" i="3"/>
  <c r="E100" i="3"/>
  <c r="E90" i="3"/>
  <c r="E88" i="3"/>
  <c r="E81" i="3"/>
  <c r="E82" i="3"/>
  <c r="E83" i="3"/>
  <c r="E84" i="3"/>
  <c r="E85" i="3"/>
  <c r="E86" i="3"/>
  <c r="E87" i="3"/>
  <c r="E80" i="3"/>
  <c r="E75" i="3"/>
  <c r="E76" i="3"/>
  <c r="E74" i="3"/>
  <c r="E70" i="3"/>
  <c r="E69" i="3"/>
  <c r="E64" i="3"/>
  <c r="E62" i="3"/>
  <c r="E60" i="3"/>
  <c r="E58" i="3"/>
  <c r="E56" i="3"/>
  <c r="E54" i="3"/>
  <c r="E52" i="3"/>
  <c r="E50" i="3"/>
  <c r="E48" i="3"/>
  <c r="E46" i="3"/>
  <c r="E44" i="3"/>
  <c r="E42" i="3"/>
  <c r="E41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6" i="3"/>
  <c r="L36" i="4"/>
  <c r="L37" i="4"/>
  <c r="L38" i="4"/>
  <c r="L39" i="4"/>
  <c r="L35" i="4"/>
  <c r="F6" i="4"/>
  <c r="F86" i="6"/>
  <c r="F3" i="6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3" i="8"/>
  <c r="F5" i="9"/>
  <c r="F3" i="9"/>
  <c r="E87" i="6"/>
  <c r="E88" i="6" s="1"/>
  <c r="E89" i="6" s="1"/>
  <c r="E90" i="6" s="1"/>
  <c r="E91" i="6" s="1"/>
  <c r="F91" i="6" s="1"/>
  <c r="E96" i="6"/>
  <c r="F96" i="6" s="1"/>
  <c r="E4" i="6"/>
  <c r="E5" i="6" s="1"/>
  <c r="E6" i="6" s="1"/>
  <c r="E7" i="6" s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E26" i="6" s="1"/>
  <c r="E27" i="6" s="1"/>
  <c r="E28" i="6" s="1"/>
  <c r="E29" i="6" s="1"/>
  <c r="E30" i="6" s="1"/>
  <c r="E31" i="6" s="1"/>
  <c r="E32" i="6" s="1"/>
  <c r="E33" i="6" s="1"/>
  <c r="E34" i="6" s="1"/>
  <c r="E35" i="6" s="1"/>
  <c r="E36" i="6" s="1"/>
  <c r="E37" i="6" s="1"/>
  <c r="E38" i="6" s="1"/>
  <c r="E39" i="6" s="1"/>
  <c r="E40" i="6" s="1"/>
  <c r="E41" i="6" s="1"/>
  <c r="E42" i="6" s="1"/>
  <c r="E43" i="6" s="1"/>
  <c r="E44" i="6" s="1"/>
  <c r="E45" i="6" s="1"/>
  <c r="E46" i="6" s="1"/>
  <c r="E47" i="6" s="1"/>
  <c r="E48" i="6" s="1"/>
  <c r="E49" i="6" s="1"/>
  <c r="E50" i="6" s="1"/>
  <c r="E51" i="6" s="1"/>
  <c r="E52" i="6" s="1"/>
  <c r="E53" i="6" s="1"/>
  <c r="E54" i="6" s="1"/>
  <c r="E55" i="6" s="1"/>
  <c r="E56" i="6" s="1"/>
  <c r="E57" i="6" s="1"/>
  <c r="E58" i="6" s="1"/>
  <c r="E59" i="6" s="1"/>
  <c r="E60" i="6" s="1"/>
  <c r="E61" i="6" s="1"/>
  <c r="E62" i="6" s="1"/>
  <c r="E63" i="6" s="1"/>
  <c r="E64" i="6" s="1"/>
  <c r="E65" i="6" s="1"/>
  <c r="E6" i="9"/>
  <c r="F6" i="9" s="1"/>
  <c r="E7" i="4"/>
  <c r="E8" i="4" s="1"/>
  <c r="F8" i="4" s="1"/>
  <c r="G27" i="2"/>
  <c r="G37" i="1"/>
  <c r="G4" i="1"/>
  <c r="G34" i="2"/>
  <c r="F42" i="2" s="1"/>
  <c r="G42" i="2" s="1"/>
  <c r="F65" i="6" l="1"/>
  <c r="E66" i="6"/>
  <c r="E97" i="6"/>
  <c r="E98" i="6" s="1"/>
  <c r="E99" i="6" s="1"/>
  <c r="E100" i="6" s="1"/>
  <c r="E101" i="6" s="1"/>
  <c r="E102" i="6" s="1"/>
  <c r="E103" i="6" s="1"/>
  <c r="E104" i="6" s="1"/>
  <c r="E105" i="6" s="1"/>
  <c r="E106" i="6" s="1"/>
  <c r="E107" i="6" s="1"/>
  <c r="E108" i="6" s="1"/>
  <c r="E109" i="6" s="1"/>
  <c r="E110" i="6" s="1"/>
  <c r="E111" i="6" s="1"/>
  <c r="E112" i="6" s="1"/>
  <c r="E113" i="6" s="1"/>
  <c r="E114" i="6" s="1"/>
  <c r="E115" i="6" s="1"/>
  <c r="E116" i="6" s="1"/>
  <c r="E117" i="6" s="1"/>
  <c r="E118" i="6" s="1"/>
  <c r="E119" i="6" s="1"/>
  <c r="E120" i="6" s="1"/>
  <c r="E121" i="6" s="1"/>
  <c r="E122" i="6" s="1"/>
  <c r="E123" i="6" s="1"/>
  <c r="E124" i="6" s="1"/>
  <c r="E125" i="6" s="1"/>
  <c r="F125" i="6" s="1"/>
  <c r="F29" i="6"/>
  <c r="F21" i="6"/>
  <c r="F13" i="6"/>
  <c r="F5" i="6"/>
  <c r="F31" i="6"/>
  <c r="F23" i="6"/>
  <c r="F15" i="6"/>
  <c r="F7" i="6"/>
  <c r="F88" i="6"/>
  <c r="F30" i="6"/>
  <c r="F22" i="6"/>
  <c r="F14" i="6"/>
  <c r="F6" i="6"/>
  <c r="F87" i="6"/>
  <c r="F28" i="6"/>
  <c r="F20" i="6"/>
  <c r="F12" i="6"/>
  <c r="F4" i="6"/>
  <c r="F27" i="6"/>
  <c r="F19" i="6"/>
  <c r="F11" i="6"/>
  <c r="F34" i="6"/>
  <c r="F26" i="6"/>
  <c r="F18" i="6"/>
  <c r="F10" i="6"/>
  <c r="F33" i="6"/>
  <c r="F25" i="6"/>
  <c r="F17" i="6"/>
  <c r="F9" i="6"/>
  <c r="F90" i="6"/>
  <c r="F32" i="6"/>
  <c r="F24" i="6"/>
  <c r="F16" i="6"/>
  <c r="F8" i="6"/>
  <c r="F89" i="6"/>
  <c r="E7" i="9"/>
  <c r="E8" i="9" s="1"/>
  <c r="E9" i="9" s="1"/>
  <c r="E10" i="9" s="1"/>
  <c r="E11" i="9" s="1"/>
  <c r="F7" i="4"/>
  <c r="E9" i="4"/>
  <c r="F57" i="6"/>
  <c r="F49" i="6"/>
  <c r="F58" i="6"/>
  <c r="F42" i="6"/>
  <c r="F117" i="6"/>
  <c r="F62" i="6"/>
  <c r="F54" i="6"/>
  <c r="F46" i="6"/>
  <c r="F38" i="6"/>
  <c r="F105" i="6"/>
  <c r="F63" i="6"/>
  <c r="F55" i="6"/>
  <c r="F47" i="6"/>
  <c r="F39" i="6"/>
  <c r="F98" i="6"/>
  <c r="F64" i="6"/>
  <c r="F56" i="6"/>
  <c r="F48" i="6"/>
  <c r="F40" i="6"/>
  <c r="F99" i="6"/>
  <c r="F59" i="6"/>
  <c r="F51" i="6"/>
  <c r="F43" i="6"/>
  <c r="F35" i="6"/>
  <c r="F102" i="6"/>
  <c r="F60" i="6"/>
  <c r="F52" i="6"/>
  <c r="F44" i="6"/>
  <c r="F36" i="6"/>
  <c r="F119" i="6"/>
  <c r="F41" i="6"/>
  <c r="F124" i="6"/>
  <c r="F50" i="6"/>
  <c r="F61" i="6"/>
  <c r="F53" i="6"/>
  <c r="F45" i="6"/>
  <c r="F37" i="6"/>
  <c r="F120" i="6"/>
  <c r="E126" i="6" l="1"/>
  <c r="F109" i="6"/>
  <c r="F107" i="6"/>
  <c r="F106" i="6"/>
  <c r="F113" i="6"/>
  <c r="F104" i="6"/>
  <c r="F103" i="6"/>
  <c r="F110" i="6"/>
  <c r="F115" i="6"/>
  <c r="F114" i="6"/>
  <c r="F121" i="6"/>
  <c r="F97" i="6"/>
  <c r="F112" i="6"/>
  <c r="F100" i="6"/>
  <c r="F111" i="6"/>
  <c r="F118" i="6"/>
  <c r="F123" i="6"/>
  <c r="F122" i="6"/>
  <c r="F101" i="6"/>
  <c r="F108" i="6"/>
  <c r="F116" i="6"/>
  <c r="F66" i="6"/>
  <c r="E67" i="6"/>
  <c r="F8" i="9"/>
  <c r="F7" i="9"/>
  <c r="F11" i="9"/>
  <c r="E12" i="9"/>
  <c r="F9" i="9"/>
  <c r="F10" i="9"/>
  <c r="E10" i="4"/>
  <c r="F9" i="4"/>
  <c r="E127" i="6"/>
  <c r="F126" i="6"/>
  <c r="F67" i="6" l="1"/>
  <c r="E68" i="6"/>
  <c r="E13" i="9"/>
  <c r="F12" i="9"/>
  <c r="E11" i="4"/>
  <c r="F10" i="4"/>
  <c r="E128" i="6"/>
  <c r="F127" i="6"/>
  <c r="F68" i="6" l="1"/>
  <c r="E69" i="6"/>
  <c r="E17" i="9"/>
  <c r="F17" i="9" s="1"/>
  <c r="F13" i="9"/>
  <c r="E12" i="4"/>
  <c r="F11" i="4"/>
  <c r="E129" i="6"/>
  <c r="F128" i="6"/>
  <c r="F69" i="6" l="1"/>
  <c r="E70" i="6"/>
  <c r="E13" i="4"/>
  <c r="F12" i="4"/>
  <c r="E130" i="6"/>
  <c r="F129" i="6"/>
  <c r="F70" i="6" l="1"/>
  <c r="E71" i="6"/>
  <c r="E14" i="4"/>
  <c r="F13" i="4"/>
  <c r="E131" i="6"/>
  <c r="F130" i="6"/>
  <c r="F71" i="6" l="1"/>
  <c r="E72" i="6"/>
  <c r="E73" i="6" s="1"/>
  <c r="E15" i="4"/>
  <c r="F14" i="4"/>
  <c r="E132" i="6"/>
  <c r="F131" i="6"/>
  <c r="E74" i="6" l="1"/>
  <c r="F73" i="6"/>
  <c r="F72" i="6"/>
  <c r="E16" i="4"/>
  <c r="F15" i="4"/>
  <c r="E133" i="6"/>
  <c r="F132" i="6"/>
  <c r="E75" i="6" l="1"/>
  <c r="F74" i="6"/>
  <c r="F16" i="4"/>
  <c r="E17" i="4"/>
  <c r="E134" i="6"/>
  <c r="F133" i="6"/>
  <c r="E76" i="6" l="1"/>
  <c r="F75" i="6"/>
  <c r="E18" i="4"/>
  <c r="F17" i="4"/>
  <c r="E135" i="6"/>
  <c r="F134" i="6"/>
  <c r="E77" i="6" l="1"/>
  <c r="F76" i="6"/>
  <c r="E19" i="4"/>
  <c r="F18" i="4"/>
  <c r="E136" i="6"/>
  <c r="F135" i="6"/>
  <c r="E78" i="6" l="1"/>
  <c r="F77" i="6"/>
  <c r="E20" i="4"/>
  <c r="F19" i="4"/>
  <c r="E137" i="6"/>
  <c r="F136" i="6"/>
  <c r="E79" i="6" l="1"/>
  <c r="F78" i="6"/>
  <c r="E21" i="4"/>
  <c r="F20" i="4"/>
  <c r="E138" i="6"/>
  <c r="F137" i="6"/>
  <c r="F79" i="6" l="1"/>
  <c r="E80" i="6"/>
  <c r="E22" i="4"/>
  <c r="F21" i="4"/>
  <c r="E139" i="6"/>
  <c r="F138" i="6"/>
  <c r="F80" i="6" l="1"/>
  <c r="E81" i="6"/>
  <c r="F81" i="6" s="1"/>
  <c r="E23" i="4"/>
  <c r="F22" i="4"/>
  <c r="E140" i="6"/>
  <c r="F139" i="6"/>
  <c r="E24" i="4" l="1"/>
  <c r="F23" i="4"/>
  <c r="E141" i="6"/>
  <c r="F140" i="6"/>
  <c r="E25" i="4" l="1"/>
  <c r="F24" i="4"/>
  <c r="E142" i="6"/>
  <c r="F141" i="6"/>
  <c r="E26" i="4" l="1"/>
  <c r="F25" i="4"/>
  <c r="E143" i="6"/>
  <c r="F142" i="6"/>
  <c r="E27" i="4" l="1"/>
  <c r="F26" i="4"/>
  <c r="E144" i="6"/>
  <c r="F143" i="6"/>
  <c r="E28" i="4" l="1"/>
  <c r="F27" i="4"/>
  <c r="E145" i="6"/>
  <c r="F144" i="6"/>
  <c r="E29" i="4" l="1"/>
  <c r="F28" i="4"/>
  <c r="E146" i="6"/>
  <c r="F145" i="6"/>
  <c r="E30" i="4" l="1"/>
  <c r="F29" i="4"/>
  <c r="E147" i="6"/>
  <c r="F146" i="6"/>
  <c r="E31" i="4" l="1"/>
  <c r="F30" i="4"/>
  <c r="E148" i="6"/>
  <c r="F147" i="6"/>
  <c r="E32" i="4" l="1"/>
  <c r="F31" i="4"/>
  <c r="E149" i="6"/>
  <c r="F148" i="6"/>
  <c r="E33" i="4" l="1"/>
  <c r="F32" i="4"/>
  <c r="E150" i="6"/>
  <c r="F150" i="6" s="1"/>
  <c r="F149" i="6"/>
  <c r="E34" i="4" l="1"/>
  <c r="F33" i="4"/>
  <c r="E35" i="4" l="1"/>
  <c r="F34" i="4"/>
  <c r="E36" i="4" l="1"/>
  <c r="F35" i="4"/>
  <c r="F36" i="4" l="1"/>
  <c r="E37" i="4"/>
  <c r="F37" i="4" l="1"/>
</calcChain>
</file>

<file path=xl/sharedStrings.xml><?xml version="1.0" encoding="utf-8"?>
<sst xmlns="http://schemas.openxmlformats.org/spreadsheetml/2006/main" count="1892" uniqueCount="855">
  <si>
    <t>Data type</t>
  </si>
  <si>
    <t>Modbus Device Address</t>
  </si>
  <si>
    <t>Unit</t>
  </si>
  <si>
    <t>Start</t>
  </si>
  <si>
    <t>End</t>
  </si>
  <si>
    <t>Parameter(s)</t>
  </si>
  <si>
    <t>Control</t>
  </si>
  <si>
    <t>Access</t>
  </si>
  <si>
    <t>RO</t>
  </si>
  <si>
    <t>N/A</t>
  </si>
  <si>
    <t>Signal recorded</t>
  </si>
  <si>
    <t>Iload1</t>
  </si>
  <si>
    <t>Iload2</t>
  </si>
  <si>
    <t>Iload3</t>
  </si>
  <si>
    <t>Isrc1</t>
  </si>
  <si>
    <t>Isrc2</t>
  </si>
  <si>
    <t>Isrc3</t>
  </si>
  <si>
    <t>VL1-L2</t>
  </si>
  <si>
    <t>VL2-L3</t>
  </si>
  <si>
    <t>VL3-L1</t>
  </si>
  <si>
    <t>amps or volts</t>
  </si>
  <si>
    <t>Descriptions</t>
  </si>
  <si>
    <t># elements</t>
  </si>
  <si>
    <t>Waveform Acquisition Sequence Number</t>
  </si>
  <si>
    <t>This register contains a free-running 32-bit counter that gets incremented by 1, every time a new measurement acquisition is started and is completed (i.e. ready to be read).</t>
  </si>
  <si>
    <t xml:space="preserve"> amps/volts</t>
  </si>
  <si>
    <t>Use this register to further bullet-proof multi-client access system, in order to detect possibility of near simultaneous command from more than one clients.</t>
  </si>
  <si>
    <t>Spectrum Acquisition Sequence Number</t>
  </si>
  <si>
    <t>AC Line Voltage</t>
  </si>
  <si>
    <t>UINT</t>
  </si>
  <si>
    <t>16Bits – volts (RMS)</t>
  </si>
  <si>
    <t>Total Load A</t>
  </si>
  <si>
    <t>16Bits – amperes (RMS)</t>
  </si>
  <si>
    <t>Total Load B</t>
  </si>
  <si>
    <t>Total Load C</t>
  </si>
  <si>
    <t>Output Harmonics A</t>
  </si>
  <si>
    <t>Output Harmonics B</t>
  </si>
  <si>
    <t>Output Harmonics C</t>
  </si>
  <si>
    <t>Load Harmonics A</t>
  </si>
  <si>
    <t>Load Harmonics B</t>
  </si>
  <si>
    <t>Load Harmonics C</t>
  </si>
  <si>
    <t>Reactive (PF) Load</t>
  </si>
  <si>
    <t>INT</t>
  </si>
  <si>
    <t>Reactive (PF) Output</t>
  </si>
  <si>
    <t>DC Bus Voltage</t>
  </si>
  <si>
    <t>16Bits – volts (DC)</t>
  </si>
  <si>
    <t>Circuit Board Temp.</t>
  </si>
  <si>
    <t>16Bits – degrees Celcius</t>
  </si>
  <si>
    <t>IGBT Temp (Note 1)</t>
  </si>
  <si>
    <t>16Bits–  degrees Celcius</t>
  </si>
  <si>
    <t>IGBT A Temp (Note 2)</t>
  </si>
  <si>
    <t>IGBT C Temp (Note 2)</t>
  </si>
  <si>
    <t>AC Line Frequency</t>
  </si>
  <si>
    <t>16Bits – Hertz x 100</t>
  </si>
  <si>
    <t>Output Fund. A</t>
  </si>
  <si>
    <t>Output Fund. B</t>
  </si>
  <si>
    <t>Output Fund. C</t>
  </si>
  <si>
    <t>Total Output A</t>
  </si>
  <si>
    <t>Total Output B</t>
  </si>
  <si>
    <t>Total Output C</t>
  </si>
  <si>
    <t>Grid Current A</t>
  </si>
  <si>
    <t>Grid Current B</t>
  </si>
  <si>
    <t>Grid Current C</t>
  </si>
  <si>
    <t>Load Negative Seq.</t>
  </si>
  <si>
    <t>Output Negative Seq.</t>
  </si>
  <si>
    <t>Fund. Current Req’d A</t>
  </si>
  <si>
    <t>Fund. Current Req’d B</t>
  </si>
  <si>
    <t>Fund. Current Req’d C</t>
  </si>
  <si>
    <t>Parameter</t>
  </si>
  <si>
    <t>Data Type</t>
  </si>
  <si>
    <t>Data Format</t>
  </si>
  <si>
    <r>
      <t>Selected Order for analysis (</t>
    </r>
    <r>
      <rPr>
        <i/>
        <sz val="10"/>
        <color theme="1"/>
        <rFont val="Arial"/>
        <family val="2"/>
      </rPr>
      <t>n_select</t>
    </r>
    <r>
      <rPr>
        <sz val="10"/>
        <color theme="1"/>
        <rFont val="Arial"/>
        <family val="2"/>
      </rPr>
      <t xml:space="preserve">). </t>
    </r>
  </si>
  <si>
    <t>1 to 49</t>
  </si>
  <si>
    <r>
      <t>Vab</t>
    </r>
    <r>
      <rPr>
        <sz val="10"/>
        <color theme="1"/>
        <rFont val="Arial"/>
        <family val="2"/>
      </rPr>
      <t xml:space="preserve"> magnitude at </t>
    </r>
  </si>
  <si>
    <r>
      <t xml:space="preserve">n_select </t>
    </r>
    <r>
      <rPr>
        <sz val="10"/>
        <color theme="1"/>
        <rFont val="Arial"/>
        <family val="2"/>
      </rPr>
      <t>– th harmonic</t>
    </r>
  </si>
  <si>
    <t>16Bits – volts</t>
  </si>
  <si>
    <r>
      <t>Vab</t>
    </r>
    <r>
      <rPr>
        <sz val="10"/>
        <color theme="1"/>
        <rFont val="Arial"/>
        <family val="2"/>
      </rPr>
      <t xml:space="preserve"> angle at </t>
    </r>
  </si>
  <si>
    <t>16Bits – degree</t>
  </si>
  <si>
    <r>
      <t>Vbc</t>
    </r>
    <r>
      <rPr>
        <sz val="10"/>
        <color theme="1"/>
        <rFont val="Arial"/>
        <family val="2"/>
      </rPr>
      <t xml:space="preserve"> magnitude at </t>
    </r>
  </si>
  <si>
    <r>
      <t>Vbc</t>
    </r>
    <r>
      <rPr>
        <sz val="10"/>
        <color theme="1"/>
        <rFont val="Arial"/>
        <family val="2"/>
      </rPr>
      <t xml:space="preserve"> angle at </t>
    </r>
  </si>
  <si>
    <r>
      <t>Iload A</t>
    </r>
    <r>
      <rPr>
        <sz val="10"/>
        <color theme="1"/>
        <rFont val="Arial"/>
        <family val="2"/>
      </rPr>
      <t xml:space="preserve"> magnitude at </t>
    </r>
  </si>
  <si>
    <t>16Bits – amps</t>
  </si>
  <si>
    <r>
      <t>Iload A</t>
    </r>
    <r>
      <rPr>
        <sz val="10"/>
        <color theme="1"/>
        <rFont val="Arial"/>
        <family val="2"/>
      </rPr>
      <t xml:space="preserve"> angle at </t>
    </r>
  </si>
  <si>
    <r>
      <t>Iload B</t>
    </r>
    <r>
      <rPr>
        <sz val="10"/>
        <color theme="1"/>
        <rFont val="Arial"/>
        <family val="2"/>
      </rPr>
      <t xml:space="preserve"> magnitude at </t>
    </r>
  </si>
  <si>
    <r>
      <t>Iload B</t>
    </r>
    <r>
      <rPr>
        <sz val="10"/>
        <color theme="1"/>
        <rFont val="Arial"/>
        <family val="2"/>
      </rPr>
      <t xml:space="preserve"> angle at </t>
    </r>
  </si>
  <si>
    <r>
      <t>Igrid A</t>
    </r>
    <r>
      <rPr>
        <sz val="10"/>
        <color theme="1"/>
        <rFont val="Arial"/>
        <family val="2"/>
      </rPr>
      <t xml:space="preserve"> magnitude at </t>
    </r>
  </si>
  <si>
    <r>
      <t>Igrid A</t>
    </r>
    <r>
      <rPr>
        <sz val="10"/>
        <color theme="1"/>
        <rFont val="Arial"/>
        <family val="2"/>
      </rPr>
      <t xml:space="preserve"> angle at </t>
    </r>
  </si>
  <si>
    <r>
      <t>Igrid B</t>
    </r>
    <r>
      <rPr>
        <sz val="10"/>
        <color theme="1"/>
        <rFont val="Arial"/>
        <family val="2"/>
      </rPr>
      <t xml:space="preserve"> magnitude at </t>
    </r>
  </si>
  <si>
    <r>
      <t>Igrid B</t>
    </r>
    <r>
      <rPr>
        <sz val="10"/>
        <color theme="1"/>
        <rFont val="Arial"/>
        <family val="2"/>
      </rPr>
      <t xml:space="preserve"> angle at </t>
    </r>
  </si>
  <si>
    <t>System Measurements (RO)</t>
  </si>
  <si>
    <t>Harmonic Analysis Command (WO)</t>
  </si>
  <si>
    <t>Harmonic Analysis (RO)</t>
  </si>
  <si>
    <t>Format</t>
  </si>
  <si>
    <r>
      <t>Requested Order for Harmonic Analysis (</t>
    </r>
    <r>
      <rPr>
        <i/>
        <sz val="10"/>
        <color theme="1"/>
        <rFont val="Arial"/>
        <family val="2"/>
      </rPr>
      <t>n_select</t>
    </r>
    <r>
      <rPr>
        <sz val="10"/>
        <color theme="1"/>
        <rFont val="Arial"/>
        <family val="2"/>
      </rPr>
      <t>)</t>
    </r>
  </si>
  <si>
    <t xml:space="preserve">1 to 49  </t>
  </si>
  <si>
    <t>Apply requested order for analysis</t>
  </si>
  <si>
    <t>0-to-1 or 1-to-0 = APPLY</t>
  </si>
  <si>
    <t>System Information (RO)</t>
  </si>
  <si>
    <t>Unit Rating</t>
  </si>
  <si>
    <t>Int. Xfmr. – AF side voltage</t>
  </si>
  <si>
    <t xml:space="preserve">16Bits – volts </t>
  </si>
  <si>
    <t>Int. Xfmr. – Grid side voltage</t>
  </si>
  <si>
    <t>Unit Configuration (RO)</t>
  </si>
  <si>
    <t>Nominal Voltage</t>
  </si>
  <si>
    <t>Nominal Frequency</t>
  </si>
  <si>
    <t>16Bits -  Hertz</t>
  </si>
  <si>
    <t>No. of 50A units</t>
  </si>
  <si>
    <t>16Bits</t>
  </si>
  <si>
    <t>No. of 100A units</t>
  </si>
  <si>
    <t>No. of 300A units</t>
  </si>
  <si>
    <t>CT Ratio</t>
  </si>
  <si>
    <t>16Bits – amperes Per 5V</t>
  </si>
  <si>
    <t>CT Position</t>
  </si>
  <si>
    <t>0= LOAD, 1=GRID</t>
  </si>
  <si>
    <t>Four Wire System</t>
  </si>
  <si>
    <t>0= NO, 1= YES</t>
  </si>
  <si>
    <t>PF cos(phi)</t>
  </si>
  <si>
    <t>0 to 100 - percent</t>
  </si>
  <si>
    <t>+ or – (LAG or LEAD)</t>
  </si>
  <si>
    <t>Harmonic Priority</t>
  </si>
  <si>
    <t>0 to 100 – percent</t>
  </si>
  <si>
    <t>Fundamental Priority</t>
  </si>
  <si>
    <t>Auto Start</t>
  </si>
  <si>
    <t>0=OFF, 1=ON</t>
  </si>
  <si>
    <t>Auto Start Delay</t>
  </si>
  <si>
    <t>16 bits – seconds</t>
  </si>
  <si>
    <t>Fault Restart Delay</t>
  </si>
  <si>
    <t>Power Save On</t>
  </si>
  <si>
    <t>Power Save Off</t>
  </si>
  <si>
    <t>Derating Factor</t>
  </si>
  <si>
    <t>Auto Detect</t>
  </si>
  <si>
    <t>Ext. Xfmr. – AF side voltage</t>
  </si>
  <si>
    <t>Ext. Xfmr. – Grid side voltage</t>
  </si>
  <si>
    <t>Ext. Xfmr. – Phase Shift</t>
  </si>
  <si>
    <t xml:space="preserve">0 to 9 </t>
  </si>
  <si>
    <t xml:space="preserve">(0, -30, -60, -120, -150, </t>
  </si>
  <si>
    <t xml:space="preserve">180, +150, +120, +60, +30) </t>
  </si>
  <si>
    <t>Input 1 CT Connection</t>
  </si>
  <si>
    <t xml:space="preserve">0 to 5 </t>
  </si>
  <si>
    <t>(A+, A-, B+, B-, C+, C-)</t>
  </si>
  <si>
    <t>Input 2 CT Connection</t>
  </si>
  <si>
    <t>Input 3 CT Connection</t>
  </si>
  <si>
    <t>Input 1 CT Calibration</t>
  </si>
  <si>
    <t>16Bits - Gain x 1000</t>
  </si>
  <si>
    <t>Input 2 CT Calibration</t>
  </si>
  <si>
    <t>Input 3 CT Calibration</t>
  </si>
  <si>
    <t>Output Modes (RO)</t>
  </si>
  <si>
    <t>Harmonic Mode</t>
  </si>
  <si>
    <t>0= OFF, 1= ON</t>
  </si>
  <si>
    <t>PF Mode</t>
  </si>
  <si>
    <t>Load Balancing Mode</t>
  </si>
  <si>
    <t>Simulation Mode</t>
  </si>
  <si>
    <t>Operating Status (RO)</t>
  </si>
  <si>
    <t>Run/Stop Status</t>
  </si>
  <si>
    <t>0= stop, 1=running</t>
  </si>
  <si>
    <t>Enable Remote</t>
  </si>
  <si>
    <t>Control Commands (WO)</t>
  </si>
  <si>
    <t>Run/Stop Command</t>
  </si>
  <si>
    <t xml:space="preserve">0-to-1: RUN  </t>
  </si>
  <si>
    <t>1-to-0: STOP</t>
  </si>
  <si>
    <t>(see Note 1)</t>
  </si>
  <si>
    <t>Reset/Acknowledge Alarm or Faults</t>
  </si>
  <si>
    <t xml:space="preserve">0-to-1 or 1-to-0 = RESET/ACK  </t>
  </si>
  <si>
    <t>Control DSP Version</t>
  </si>
  <si>
    <t>Protection DSP Version</t>
  </si>
  <si>
    <t>bool</t>
  </si>
  <si>
    <t>float32</t>
  </si>
  <si>
    <t>UINT16</t>
  </si>
  <si>
    <t>Harm Mode En</t>
  </si>
  <si>
    <t>Source THDi L1</t>
  </si>
  <si>
    <t>Source THDi L2</t>
  </si>
  <si>
    <t>Source THDi L3</t>
  </si>
  <si>
    <t>Load THDi L1</t>
  </si>
  <si>
    <t>Load THDi L2</t>
  </si>
  <si>
    <t>Load THDi L3</t>
  </si>
  <si>
    <t>Load Fundamental Current L1</t>
  </si>
  <si>
    <t>Load Fundamental Current L2</t>
  </si>
  <si>
    <t>Load Fundamental Current L3</t>
  </si>
  <si>
    <t>Source Fundamental Current L1</t>
  </si>
  <si>
    <t>Source Fundamental Current L2</t>
  </si>
  <si>
    <t>Source Fundamental Current L3</t>
  </si>
  <si>
    <t>Source Fundamental KVA</t>
  </si>
  <si>
    <t>Source Fundamental KVAR</t>
  </si>
  <si>
    <t>Source Fundamental KW</t>
  </si>
  <si>
    <t>Load Fundamental KVA</t>
  </si>
  <si>
    <t>Load Fundamental KW</t>
  </si>
  <si>
    <t>Load Fundametal KVAR</t>
  </si>
  <si>
    <t>Output Fundamental KVAR</t>
  </si>
  <si>
    <t>Displacement PF Load</t>
  </si>
  <si>
    <t>Event</t>
  </si>
  <si>
    <t>Over Temperature</t>
  </si>
  <si>
    <t>Under Temperature</t>
  </si>
  <si>
    <t>0 = not active, 1=active</t>
  </si>
  <si>
    <t>Character String</t>
  </si>
  <si>
    <t>Hz</t>
  </si>
  <si>
    <t>C</t>
  </si>
  <si>
    <t>Units</t>
  </si>
  <si>
    <t>AC Line Not Qualified</t>
  </si>
  <si>
    <t>DC Bus Trip</t>
  </si>
  <si>
    <t>Filter Trip</t>
  </si>
  <si>
    <t>Firmware Trip</t>
  </si>
  <si>
    <t>IGBT Trip</t>
  </si>
  <si>
    <t>Gate Drive Trip</t>
  </si>
  <si>
    <t>Current Sensor Inoperable</t>
  </si>
  <si>
    <t>Over Current Condition Detected</t>
  </si>
  <si>
    <t xml:space="preserve">Product Identifier </t>
  </si>
  <si>
    <t>FW[X,X]</t>
  </si>
  <si>
    <t>-</t>
  </si>
  <si>
    <t>FW[X,’.’]</t>
  </si>
  <si>
    <t>FW[Y,Y]</t>
  </si>
  <si>
    <t>FW[Y,‘.’]</t>
  </si>
  <si>
    <t>FW[Z,Z]</t>
  </si>
  <si>
    <t>FW[Z,0x00]</t>
  </si>
  <si>
    <t>Product Family [‘C’,’o’]</t>
  </si>
  <si>
    <t>Product Family [‘n’,’t’]</t>
  </si>
  <si>
    <t>Product Family [‘r’,’o’]</t>
  </si>
  <si>
    <t>Product Family [‘l’,’l’]</t>
  </si>
  <si>
    <t>Product Family [‘e’,’r’]</t>
  </si>
  <si>
    <t>User Application[‘O’,’t’]</t>
  </si>
  <si>
    <t>User Application[‘h’,’e’]</t>
  </si>
  <si>
    <t>User Application[‘r’,0x00]</t>
  </si>
  <si>
    <t>Device identification 16 bit registers (RO)</t>
  </si>
  <si>
    <t>Target THD</t>
  </si>
  <si>
    <t>Reactive Target Type</t>
  </si>
  <si>
    <t>Target THD type factor</t>
  </si>
  <si>
    <t>0=THDi      1=THDv</t>
  </si>
  <si>
    <t>volts</t>
  </si>
  <si>
    <t>AC Line Not Qualified Validity</t>
  </si>
  <si>
    <t>0 = invalid, 1=valid</t>
  </si>
  <si>
    <t>Over Current Condition Detected Validity</t>
  </si>
  <si>
    <t>DC Bus Trip Validity</t>
  </si>
  <si>
    <t>Filter Trip Validity</t>
  </si>
  <si>
    <t>Firmware Trip Validity</t>
  </si>
  <si>
    <t>IGBT Trip Validity</t>
  </si>
  <si>
    <t>Gate Drive Trip Validity</t>
  </si>
  <si>
    <t>Over Temperature Validity</t>
  </si>
  <si>
    <t>Under Temperature Validity</t>
  </si>
  <si>
    <t>Current Sensor Inoperable Validity</t>
  </si>
  <si>
    <t>High Frequency Voltage Distortion Condition Validity</t>
  </si>
  <si>
    <t>Unit Configurations (RO)</t>
  </si>
  <si>
    <t>VA</t>
  </si>
  <si>
    <t>W</t>
  </si>
  <si>
    <t>VAR</t>
  </si>
  <si>
    <t>Effective derating factor</t>
  </si>
  <si>
    <t>0 = No CT, 1= 2 CTs, 2= 3 CTs</t>
  </si>
  <si>
    <t>( positive=lag, negative = lead)</t>
  </si>
  <si>
    <t>0=Amp, 1=VAR</t>
  </si>
  <si>
    <t>V</t>
  </si>
  <si>
    <t>Operating conditions (RO)</t>
  </si>
  <si>
    <t>Reserved</t>
  </si>
  <si>
    <t>Character String XX.YY.ZZZZ</t>
  </si>
  <si>
    <t>Modbus Device Register</t>
  </si>
  <si>
    <t>FW/SW Versions (RO)</t>
  </si>
  <si>
    <t>406001.10</t>
  </si>
  <si>
    <t>406002.00</t>
  </si>
  <si>
    <t>406002.10</t>
  </si>
  <si>
    <t>HMI Version</t>
  </si>
  <si>
    <t>405001, 0</t>
  </si>
  <si>
    <t>405001, 1</t>
  </si>
  <si>
    <t>405001, 3</t>
  </si>
  <si>
    <t>405001, 4</t>
  </si>
  <si>
    <t>Max output current of Unit ID 1</t>
  </si>
  <si>
    <t>Max output current of Unit ID 2</t>
  </si>
  <si>
    <t>Max output current of Unit ID 3</t>
  </si>
  <si>
    <t>Max output current of Unit ID 4</t>
  </si>
  <si>
    <t>Max output current of Unit ID 5</t>
  </si>
  <si>
    <t>Max output current of Unit ID 6</t>
  </si>
  <si>
    <t>Max output current of Unit ID 7</t>
  </si>
  <si>
    <t>Max output current of Unit ID 8</t>
  </si>
  <si>
    <t>Max output current of Unit ID 9</t>
  </si>
  <si>
    <t>Max output current of Unit ID 10</t>
  </si>
  <si>
    <t>Max output current of Unit ID 11</t>
  </si>
  <si>
    <t>Max output current of Unit ID 12</t>
  </si>
  <si>
    <t>Max output current of Unit ID 13</t>
  </si>
  <si>
    <t>Max output current of Unit ID 14</t>
  </si>
  <si>
    <t>Max output current of Unit ID 15</t>
  </si>
  <si>
    <t>Max output current of Unit ID 16</t>
  </si>
  <si>
    <t>Max output current of Unit ID 17</t>
  </si>
  <si>
    <t>Max output current of Unit ID 18</t>
  </si>
  <si>
    <t>Max output current of Unit ID 19</t>
  </si>
  <si>
    <t>Max output current of Unit ID 20</t>
  </si>
  <si>
    <t>Max output current of Unit ID 21</t>
  </si>
  <si>
    <t>Max output current of Unit ID 22</t>
  </si>
  <si>
    <t>Max output current of Unit ID 23</t>
  </si>
  <si>
    <t>Max output current of Unit ID 24</t>
  </si>
  <si>
    <t>Max output current of Unit ID 25</t>
  </si>
  <si>
    <t>A</t>
  </si>
  <si>
    <t>e.g 3000 for (3000:5 CT or 3000:1 CT)</t>
  </si>
  <si>
    <t>406001.00</t>
  </si>
  <si>
    <t>Paralel Status of Unit 1</t>
  </si>
  <si>
    <t>Paralel Status of Unit 2</t>
  </si>
  <si>
    <t>Paralel Status of Unit 3</t>
  </si>
  <si>
    <t>Paralel Status of Unit 4</t>
  </si>
  <si>
    <t>Paralel Status of Unit 5</t>
  </si>
  <si>
    <t>Paralel Status of Unit 6</t>
  </si>
  <si>
    <t>Paralel Status of Unit 7</t>
  </si>
  <si>
    <t>Paralel Status of Unit 8</t>
  </si>
  <si>
    <t>Paralel Status of Unit 9</t>
  </si>
  <si>
    <t>Paralel Status of Unit 10</t>
  </si>
  <si>
    <t>Paralel Status of Unit 11</t>
  </si>
  <si>
    <t>Paralel Status of Unit 12</t>
  </si>
  <si>
    <t>Paralel Status of Unit 13</t>
  </si>
  <si>
    <t>Paralel Status of Unit 14</t>
  </si>
  <si>
    <t>Paralel Status of Unit 15</t>
  </si>
  <si>
    <t>Paralel Status of Unit 16</t>
  </si>
  <si>
    <t>Paralel Status of Unit 17</t>
  </si>
  <si>
    <t>Paralel Status of Unit 18</t>
  </si>
  <si>
    <t>Paralel Status of Unit 19</t>
  </si>
  <si>
    <t>Paralel Status of Unit 20</t>
  </si>
  <si>
    <t>Paralel Status of Unit 21</t>
  </si>
  <si>
    <t>Paralel Status of Unit 22</t>
  </si>
  <si>
    <t>Paralel Status of Unit 23</t>
  </si>
  <si>
    <t>Paralel Status of Unit 24</t>
  </si>
  <si>
    <t>Paralel Status of Unit 25</t>
  </si>
  <si>
    <t>0=Offline, 1=Running, 2=Standby, 3=Stopped, 4=Event</t>
  </si>
  <si>
    <t>Unit Measurements (RO)</t>
  </si>
  <si>
    <t>Parallel System Status (RO)</t>
  </si>
  <si>
    <t>Output Enabled</t>
  </si>
  <si>
    <t>405001, 2</t>
  </si>
  <si>
    <t>System ON</t>
  </si>
  <si>
    <t>System ON Valid</t>
  </si>
  <si>
    <t>Output Enabled Valid</t>
  </si>
  <si>
    <t>SIM Enabled Valid</t>
  </si>
  <si>
    <t>Harm Mode En Valid</t>
  </si>
  <si>
    <t>405002, 0</t>
  </si>
  <si>
    <t>405002, 1</t>
  </si>
  <si>
    <t>405002, 2</t>
  </si>
  <si>
    <t>405002, 3</t>
  </si>
  <si>
    <t>405002, 4</t>
  </si>
  <si>
    <t>Lifetime Unit Information (RO)</t>
  </si>
  <si>
    <t>Uptime</t>
  </si>
  <si>
    <t>Total On Time</t>
  </si>
  <si>
    <t>Total Run Time</t>
  </si>
  <si>
    <t>Average Output L1</t>
  </si>
  <si>
    <t>Average Output L2</t>
  </si>
  <si>
    <t>Average Output L3</t>
  </si>
  <si>
    <t>0=0 deg, 1=30 deg, 2 = 60 deg, …</t>
  </si>
  <si>
    <t>React Target Mode Valid</t>
  </si>
  <si>
    <t>Parallel Rotation Enabled</t>
  </si>
  <si>
    <t>0=Single Unit, 1=Network, 2=Legacy</t>
  </si>
  <si>
    <t>Auto Detect En.Valid</t>
  </si>
  <si>
    <t>Auto Detect En.</t>
  </si>
  <si>
    <t>AutoStart En.Valid</t>
  </si>
  <si>
    <t>Auto Start En.</t>
  </si>
  <si>
    <t>Parallel Rotation En. Valid</t>
  </si>
  <si>
    <t>uint32</t>
  </si>
  <si>
    <t>s</t>
  </si>
  <si>
    <t>Displacement PF Source</t>
  </si>
  <si>
    <t>System Available Capacity</t>
  </si>
  <si>
    <t>System Active Capacity</t>
  </si>
  <si>
    <t>System Output</t>
  </si>
  <si>
    <t>System Master ID</t>
  </si>
  <si>
    <t>System Priority</t>
  </si>
  <si>
    <t>uint16</t>
  </si>
  <si>
    <t>Nominal Freq</t>
  </si>
  <si>
    <t>Voltage Regulator Gain</t>
  </si>
  <si>
    <t>External Trans Grid Side Voltage Ratio</t>
  </si>
  <si>
    <t>External Trans Unit Side Voltage Ratio</t>
  </si>
  <si>
    <t>External Trans Phase</t>
  </si>
  <si>
    <t>Parallel Configuration</t>
  </si>
  <si>
    <t>Parallel Priority Group</t>
  </si>
  <si>
    <t>PF Target Value</t>
  </si>
  <si>
    <t>CT Configuration</t>
  </si>
  <si>
    <t>CT 1 Connection</t>
  </si>
  <si>
    <t>CT 2 Connection</t>
  </si>
  <si>
    <t>CT 3 Connection</t>
  </si>
  <si>
    <t>CT 1 Cal</t>
  </si>
  <si>
    <t>CT 2 Cal</t>
  </si>
  <si>
    <t>CT 3 Cal</t>
  </si>
  <si>
    <t>Reactive Load Current</t>
  </si>
  <si>
    <t>Reactive Output Current</t>
  </si>
  <si>
    <t>Inlet Temp</t>
  </si>
  <si>
    <t>Unit Top Temp</t>
  </si>
  <si>
    <t>Inductor Temp</t>
  </si>
  <si>
    <t>Parallel Unit ID</t>
  </si>
  <si>
    <t>Address</t>
  </si>
  <si>
    <t>Register</t>
  </si>
  <si>
    <t>5000, 0</t>
  </si>
  <si>
    <t>5000, 1</t>
  </si>
  <si>
    <t>5000, 2</t>
  </si>
  <si>
    <t>5000, 3</t>
  </si>
  <si>
    <t>5000, 4</t>
  </si>
  <si>
    <t>5001, 0</t>
  </si>
  <si>
    <t>5001, 1</t>
  </si>
  <si>
    <t>5001, 2</t>
  </si>
  <si>
    <t>5001, 3</t>
  </si>
  <si>
    <t>5001, 4</t>
  </si>
  <si>
    <t>5000, 5</t>
  </si>
  <si>
    <t>5000, 6</t>
  </si>
  <si>
    <t>5000, 7</t>
  </si>
  <si>
    <t>5000, 8</t>
  </si>
  <si>
    <t>5001, 5</t>
  </si>
  <si>
    <t>5001, 6</t>
  </si>
  <si>
    <t>5001, 7</t>
  </si>
  <si>
    <t>5001, 8</t>
  </si>
  <si>
    <t xml:space="preserve"> Address</t>
  </si>
  <si>
    <t>6001, 0</t>
  </si>
  <si>
    <t>6000, 0</t>
  </si>
  <si>
    <t>6000, 1</t>
  </si>
  <si>
    <t>6000, 2</t>
  </si>
  <si>
    <t>6000, 3</t>
  </si>
  <si>
    <t>6000, 4</t>
  </si>
  <si>
    <t>6000, 5</t>
  </si>
  <si>
    <t>6000, 6</t>
  </si>
  <si>
    <t>6000, 7</t>
  </si>
  <si>
    <t>6000, 8</t>
  </si>
  <si>
    <t>6000, 9</t>
  </si>
  <si>
    <t>6000, 10</t>
  </si>
  <si>
    <t>6000, 11</t>
  </si>
  <si>
    <t>6000, 12</t>
  </si>
  <si>
    <t>6000, 13</t>
  </si>
  <si>
    <t>6001, 1</t>
  </si>
  <si>
    <t>6001, 2</t>
  </si>
  <si>
    <t>6001, 3</t>
  </si>
  <si>
    <t>6001, 4</t>
  </si>
  <si>
    <t>6001, 5</t>
  </si>
  <si>
    <t>6001, 6</t>
  </si>
  <si>
    <t>6001, 7</t>
  </si>
  <si>
    <t>6001, 8</t>
  </si>
  <si>
    <t>6001, 9</t>
  </si>
  <si>
    <t>6001, 10</t>
  </si>
  <si>
    <t>6001, 11</t>
  </si>
  <si>
    <t>6001, 12</t>
  </si>
  <si>
    <t>6001, 13</t>
  </si>
  <si>
    <t>e.g 690 for 690:470 transformer</t>
  </si>
  <si>
    <t>e.g 470 for 690:470 transformer</t>
  </si>
  <si>
    <t>Parallel Rotation Time</t>
  </si>
  <si>
    <t>Auto Start Delay Time</t>
  </si>
  <si>
    <t>Fault  Restart Delay Time</t>
  </si>
  <si>
    <t>uint16[5]</t>
  </si>
  <si>
    <t>uint16[11]</t>
  </si>
  <si>
    <t>Other  Configurations (RO)</t>
  </si>
  <si>
    <t>5000, 9</t>
  </si>
  <si>
    <t>CT Position Valid</t>
  </si>
  <si>
    <t>0=GRID, 1=LOAD</t>
  </si>
  <si>
    <t>405001, 5</t>
  </si>
  <si>
    <t>405001, 6</t>
  </si>
  <si>
    <t>405001, 7</t>
  </si>
  <si>
    <t>405001, 8</t>
  </si>
  <si>
    <t>405001, 9</t>
  </si>
  <si>
    <t>405002, 5</t>
  </si>
  <si>
    <t>405002, 6</t>
  </si>
  <si>
    <t>405002, 7</t>
  </si>
  <si>
    <t>405002, 8</t>
  </si>
  <si>
    <t>405002, 9</t>
  </si>
  <si>
    <t>0: STOP</t>
  </si>
  <si>
    <t>1: RUN</t>
  </si>
  <si>
    <t xml:space="preserve">Write 0 or 1  to RESET/ACK  </t>
  </si>
  <si>
    <t>Note: Read of these registers will return invalid data for each type as follows: 0xFFFF (uint16), NaN (float32)</t>
  </si>
  <si>
    <t>Fan Failure</t>
  </si>
  <si>
    <t>Fan Failure Validity</t>
  </si>
  <si>
    <t>406003.1</t>
  </si>
  <si>
    <t>406003.2</t>
  </si>
  <si>
    <t>6003, 2</t>
  </si>
  <si>
    <t>Internal Transformer Over temperature</t>
  </si>
  <si>
    <t>406003.3</t>
  </si>
  <si>
    <t>406003.4</t>
  </si>
  <si>
    <t>6003, 3</t>
  </si>
  <si>
    <t>6003, 4</t>
  </si>
  <si>
    <t>6002, 1</t>
  </si>
  <si>
    <t>6002, 2</t>
  </si>
  <si>
    <t>6002, 3</t>
  </si>
  <si>
    <t>6002, 4</t>
  </si>
  <si>
    <t>406004.2</t>
  </si>
  <si>
    <t>406004.3</t>
  </si>
  <si>
    <t>406004.4</t>
  </si>
  <si>
    <t>Parallel Wiring Mismatch Validity</t>
  </si>
  <si>
    <t>406004.5</t>
  </si>
  <si>
    <t>6003, 5</t>
  </si>
  <si>
    <t>Parallel Wiring Mismatch</t>
  </si>
  <si>
    <t>WO</t>
  </si>
  <si>
    <t>This Read-Only register indicates the state of the waveform acquisition function</t>
  </si>
  <si>
    <t>Write an integer between  1 and 9 to trigger a recording. Depending on the value, corresponding channel below will be recorded</t>
  </si>
  <si>
    <t>When acquisition is done, this register will contain a number which is the negative (2's complement) of the channel number last acquired.</t>
  </si>
  <si>
    <t>In summary, provided State=0, start a new measurement by writing 1-9 to the Command register</t>
  </si>
  <si>
    <t>Then wait until State is equal to the negative of the channel number, before reading the data.</t>
  </si>
  <si>
    <t>e.g. if last command was 5, then wait for State becoming -5, before reading the channel.</t>
  </si>
  <si>
    <t>This register is a Write-Only register and controls waveform acquisition  and selects which data to record.</t>
  </si>
  <si>
    <t>Spectrum Acquisition State</t>
  </si>
  <si>
    <t>This Read-Only register indicates the state of the Spectrum acquisition function</t>
  </si>
  <si>
    <t>Spectrum Acquisition Command</t>
  </si>
  <si>
    <t>This register is a Write-Only register and controls Spectrum acquisition  and selects which data to record.</t>
  </si>
  <si>
    <t>Critical Faults</t>
  </si>
  <si>
    <t>(faults which cause unit to stop)</t>
  </si>
  <si>
    <t xml:space="preserve">BIT 4: User Setup Fault    </t>
  </si>
  <si>
    <t xml:space="preserve">BIT 5: Fault Time Out;     </t>
  </si>
  <si>
    <t xml:space="preserve">BIT 6: Auto Detect Fault    </t>
  </si>
  <si>
    <t>BIT 7: HMI Lost Fault</t>
  </si>
  <si>
    <t xml:space="preserve">BIT 8: Invalid Rating    </t>
  </si>
  <si>
    <t>BIT 9: Phase Rotation Fault</t>
  </si>
  <si>
    <t>Non Critical Fault 1</t>
  </si>
  <si>
    <t>BIT 0: AC Line Loss Fault</t>
  </si>
  <si>
    <t xml:space="preserve">BIT 1: AC Phase Loss Fault </t>
  </si>
  <si>
    <t>BIT 2: AC Imbalance Fault</t>
  </si>
  <si>
    <t xml:space="preserve">BIT 3: AC Over Voltage Fault  </t>
  </si>
  <si>
    <t>BIT 4: AC Freq Error Fault</t>
  </si>
  <si>
    <t>BIT 5: Sensor Fault</t>
  </si>
  <si>
    <t xml:space="preserve">BIT 7: IGBT A Fault </t>
  </si>
  <si>
    <t>BIT 8: IGBT B Fault</t>
  </si>
  <si>
    <t>BIT 9: IGBT C Fault</t>
  </si>
  <si>
    <t>BIT 10: IGBT1 Over Temp Fault</t>
  </si>
  <si>
    <t>BIT 11: IGBT2 Over Temp Fault</t>
  </si>
  <si>
    <t xml:space="preserve">BIT 12: IGBT3 Over Temp Fault       </t>
  </si>
  <si>
    <t>BIT 13: 3 Ph Over Temp Fault</t>
  </si>
  <si>
    <t>BIT 14: Filter Fault</t>
  </si>
  <si>
    <t>BIT 15: Enclosure OT Fault</t>
  </si>
  <si>
    <t>Non Critical Fault 2</t>
  </si>
  <si>
    <t>BIT 0: DC Bus Over Voltage Fault</t>
  </si>
  <si>
    <t>BIT 1: DC Bus Low Voltage Fault</t>
  </si>
  <si>
    <t>BIT 2: Enclosure Under Temp Fault</t>
  </si>
  <si>
    <t>BIT 3: 110C Over Temp Fault</t>
  </si>
  <si>
    <t>BIT 4: Circuit Board Over Temp Fault</t>
  </si>
  <si>
    <t>Alarm Status</t>
  </si>
  <si>
    <t xml:space="preserve">BIT 0: Max Capacity Alarm     </t>
  </si>
  <si>
    <t xml:space="preserve">BIT 1: Thermal Limit Override    </t>
  </si>
  <si>
    <t>BIT 2: Low Order Harmonic Alarm</t>
  </si>
  <si>
    <t>BIT 6: Frequency Fault - N/A in PCS+</t>
  </si>
  <si>
    <t>BIT 0: (5V OV Fault)</t>
  </si>
  <si>
    <t>BIT 1: (5V UV Fault)</t>
  </si>
  <si>
    <t>BIT 2: (+15V UV Fault)</t>
  </si>
  <si>
    <t xml:space="preserve">BIT 3: (-15V UV Fault) </t>
  </si>
  <si>
    <t>Old Definitions (in PCS)</t>
  </si>
  <si>
    <t>New Definitions (in PCS+)</t>
  </si>
  <si>
    <t>BIT 0: 24V PS Fault</t>
  </si>
  <si>
    <t>BIT 1: 25V PS Fault</t>
  </si>
  <si>
    <t>BIT 2:4.8V PS Fault</t>
  </si>
  <si>
    <t>BIT 3:Current Sense PS Fault</t>
  </si>
  <si>
    <t>BIT 9:  N/A in PCS+</t>
  </si>
  <si>
    <t>The data is sampled at the rate of 128 times the AC input voltage frequency</t>
  </si>
  <si>
    <t>Data1</t>
  </si>
  <si>
    <t>Data2</t>
  </si>
  <si>
    <t>Data3</t>
  </si>
  <si>
    <t>Data4</t>
  </si>
  <si>
    <t>Data5</t>
  </si>
  <si>
    <t>Data255</t>
  </si>
  <si>
    <t>Data256</t>
  </si>
  <si>
    <t>Waveform Data 1 to 256</t>
  </si>
  <si>
    <t>Signal Desc.</t>
  </si>
  <si>
    <t>L1-L2 Input Voltage</t>
  </si>
  <si>
    <t>L2-L3 Input Voltage</t>
  </si>
  <si>
    <t>L3-L1 Input Voltage</t>
  </si>
  <si>
    <t>The entire 256 data therefore represent 2 cycle worth of waveform data</t>
  </si>
  <si>
    <t>degree</t>
  </si>
  <si>
    <t>For example in 50Hz system, the data sample time is 156.25 usec (1/50/128)</t>
  </si>
  <si>
    <t>When an acquisition completes, harmonic spectrum data can be found in the following registers:</t>
  </si>
  <si>
    <t xml:space="preserve">Magnitude H1 </t>
  </si>
  <si>
    <t>amps/volts</t>
  </si>
  <si>
    <t>Magnitude H2</t>
  </si>
  <si>
    <t>...</t>
  </si>
  <si>
    <t xml:space="preserve">Magnitude H51 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</si>
  <si>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First harmonic (H1) frequency corresponds to the fundamental AC input voltage frequency (e.g. 50Hz or 60Hz)</t>
    </r>
  </si>
  <si>
    <t xml:space="preserve">Phase Angle H1 </t>
  </si>
  <si>
    <t>Phase Angle H2</t>
  </si>
  <si>
    <t xml:space="preserve">Phase angle H51 </t>
  </si>
  <si>
    <r>
      <t xml:space="preserve">These 51 x 32-bit registers contain </t>
    </r>
    <r>
      <rPr>
        <b/>
        <sz val="11"/>
        <color theme="1"/>
        <rFont val="Calibri"/>
        <family val="2"/>
        <scheme val="minor"/>
      </rPr>
      <t>magnitude</t>
    </r>
    <r>
      <rPr>
        <sz val="11"/>
        <color theme="1"/>
        <rFont val="Calibri"/>
        <family val="2"/>
        <scheme val="minor"/>
      </rPr>
      <t xml:space="preserve"> data in 32-bit floating point </t>
    </r>
    <r>
      <rPr>
        <b/>
        <sz val="11"/>
        <color theme="1"/>
        <rFont val="Calibri"/>
        <family val="2"/>
        <scheme val="minor"/>
      </rPr>
      <t>amps or volts</t>
    </r>
    <r>
      <rPr>
        <sz val="11"/>
        <color theme="1"/>
        <rFont val="Calibri"/>
        <family val="2"/>
        <scheme val="minor"/>
      </rPr>
      <t xml:space="preserve"> </t>
    </r>
  </si>
  <si>
    <t>of the signal selected by the Command register (410001) defined above for Harmonic 1 to Harmonic 51</t>
  </si>
  <si>
    <r>
      <t xml:space="preserve">These 51 x 32-bit registers contain </t>
    </r>
    <r>
      <rPr>
        <b/>
        <sz val="11"/>
        <color theme="1"/>
        <rFont val="Calibri"/>
        <family val="2"/>
        <scheme val="minor"/>
      </rPr>
      <t>phase angle data</t>
    </r>
    <r>
      <rPr>
        <sz val="11"/>
        <color theme="1"/>
        <rFont val="Calibri"/>
        <family val="2"/>
        <scheme val="minor"/>
      </rPr>
      <t xml:space="preserve"> in 32 bit floating point </t>
    </r>
    <r>
      <rPr>
        <b/>
        <sz val="11"/>
        <color theme="1"/>
        <rFont val="Calibri"/>
        <family val="2"/>
        <scheme val="minor"/>
      </rPr>
      <t>degree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</si>
  <si>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Harmonic Spectrum Magnitudes </t>
    </r>
    <r>
      <rPr>
        <b/>
        <i/>
        <sz val="11"/>
        <color theme="1"/>
        <rFont val="Calibri"/>
        <family val="2"/>
        <scheme val="minor"/>
      </rPr>
      <t>H1 to H51</t>
    </r>
  </si>
  <si>
    <r>
      <t xml:space="preserve">Harmonic Spectrum Phase Angles </t>
    </r>
    <r>
      <rPr>
        <b/>
        <i/>
        <sz val="11"/>
        <color theme="1"/>
        <rFont val="Calibri"/>
        <family val="2"/>
        <scheme val="minor"/>
      </rPr>
      <t>H1 to H51</t>
    </r>
  </si>
  <si>
    <t>Waveform Acquisition Command</t>
  </si>
  <si>
    <t>Waveform Acquisition State</t>
  </si>
  <si>
    <t>Harmonic Spectrum Data</t>
  </si>
  <si>
    <t>Load Current of Phase L1</t>
  </si>
  <si>
    <t>Load Current of Phase L2</t>
  </si>
  <si>
    <t>Load Current of Phase L3</t>
  </si>
  <si>
    <t>Source Current of Phase L1</t>
  </si>
  <si>
    <t>Source Current of Phase L2</t>
  </si>
  <si>
    <t>Source Current of Phase L3</t>
  </si>
  <si>
    <t xml:space="preserve">When an acquisition completes, these 256 x 32-bit registers will contain current (A) or voltage (V) data </t>
  </si>
  <si>
    <t>in 32-bit floating-point format of the signal selected by the Command register (411001) defined in the above table.</t>
  </si>
  <si>
    <t>1 for 5A secondary CT, 0 for 1A secondary CT</t>
  </si>
  <si>
    <t>Int.Transformer Over Temperature Validity</t>
  </si>
  <si>
    <t>High Frequency Voltage Distortion Condition</t>
  </si>
  <si>
    <t>406004.1</t>
  </si>
  <si>
    <t>6003, 1</t>
  </si>
  <si>
    <t>406003.5</t>
  </si>
  <si>
    <t>6002, 5</t>
  </si>
  <si>
    <t>Protection Firmware Trip Validity</t>
  </si>
  <si>
    <t>Protection Firmware Trip</t>
  </si>
  <si>
    <t>406004.6</t>
  </si>
  <si>
    <t>6003, 6</t>
  </si>
  <si>
    <t>406003.6</t>
  </si>
  <si>
    <t>6002, 6</t>
  </si>
  <si>
    <t>406005.00</t>
  </si>
  <si>
    <t>406005.01</t>
  </si>
  <si>
    <t>406005.02</t>
  </si>
  <si>
    <t>406005.03</t>
  </si>
  <si>
    <t>Notifications (RO)</t>
  </si>
  <si>
    <t>Events (RO)</t>
  </si>
  <si>
    <t>Notification</t>
  </si>
  <si>
    <t>Automatic Thermal  Derating Validity</t>
  </si>
  <si>
    <t>Low Order Harmonics Off Validity</t>
  </si>
  <si>
    <t>Unit Max Capacity Validity</t>
  </si>
  <si>
    <t xml:space="preserve"> Parallel System Setup Mismatch Validity</t>
  </si>
  <si>
    <t xml:space="preserve"> Parallel Power Wiring Mismatch Validity</t>
  </si>
  <si>
    <t>6005, 0</t>
  </si>
  <si>
    <t>6005, 1</t>
  </si>
  <si>
    <t>6005, 2</t>
  </si>
  <si>
    <t>6005, 3</t>
  </si>
  <si>
    <t>406005.14</t>
  </si>
  <si>
    <t>406005.15</t>
  </si>
  <si>
    <t>6005,15</t>
  </si>
  <si>
    <t>6005,14</t>
  </si>
  <si>
    <t>406006.00</t>
  </si>
  <si>
    <t>406006.01</t>
  </si>
  <si>
    <t>406006.02</t>
  </si>
  <si>
    <t>406006.03</t>
  </si>
  <si>
    <t>406006.14</t>
  </si>
  <si>
    <t>406006.15</t>
  </si>
  <si>
    <t>6004, 0</t>
  </si>
  <si>
    <t>6004, 1</t>
  </si>
  <si>
    <t>6004, 2</t>
  </si>
  <si>
    <t>6004, 3</t>
  </si>
  <si>
    <t>6004,14</t>
  </si>
  <si>
    <t>6004,15</t>
  </si>
  <si>
    <t>406007.00</t>
  </si>
  <si>
    <t>406007.01</t>
  </si>
  <si>
    <t>406007.02</t>
  </si>
  <si>
    <t>406007.03</t>
  </si>
  <si>
    <t>406007.04</t>
  </si>
  <si>
    <t>406007.05</t>
  </si>
  <si>
    <t>406007.06</t>
  </si>
  <si>
    <t>406007.07</t>
  </si>
  <si>
    <t>406007.08</t>
  </si>
  <si>
    <t>406007.09</t>
  </si>
  <si>
    <t>406007.10</t>
  </si>
  <si>
    <t>406007.11</t>
  </si>
  <si>
    <t>406007.12</t>
  </si>
  <si>
    <t>406007.13</t>
  </si>
  <si>
    <t>406007.14</t>
  </si>
  <si>
    <t>6006, 0</t>
  </si>
  <si>
    <t>6006, 1</t>
  </si>
  <si>
    <t>6006, 2</t>
  </si>
  <si>
    <t>6006, 3</t>
  </si>
  <si>
    <t>6006, 4</t>
  </si>
  <si>
    <t>6006, 5</t>
  </si>
  <si>
    <t>6006, 6</t>
  </si>
  <si>
    <t>6006, 7</t>
  </si>
  <si>
    <t>6006, 8</t>
  </si>
  <si>
    <t>6006, 9</t>
  </si>
  <si>
    <t>6006, 10</t>
  </si>
  <si>
    <t>6006, 11</t>
  </si>
  <si>
    <t>6006, 12</t>
  </si>
  <si>
    <t>6006, 13</t>
  </si>
  <si>
    <t>6006, 14</t>
  </si>
  <si>
    <t xml:space="preserve"> New Unit Rating Applied</t>
  </si>
  <si>
    <t xml:space="preserve"> New Unit Rating Applied Validity</t>
  </si>
  <si>
    <t xml:space="preserve"> Unit Rating Mismatch</t>
  </si>
  <si>
    <t>Unit Rating Mismatch Validity</t>
  </si>
  <si>
    <t>Parallel Version Mismatch Validity</t>
  </si>
  <si>
    <t xml:space="preserve"> Parallel Version Mismatch</t>
  </si>
  <si>
    <t>Firmware Version Mismatch Validity</t>
  </si>
  <si>
    <t xml:space="preserve"> Firmware Version Mismatch</t>
  </si>
  <si>
    <t xml:space="preserve"> No Master Available Validity</t>
  </si>
  <si>
    <t xml:space="preserve"> No Master Available</t>
  </si>
  <si>
    <t xml:space="preserve"> No CTs Configured</t>
  </si>
  <si>
    <t xml:space="preserve"> No CTs Configured Validity</t>
  </si>
  <si>
    <t xml:space="preserve"> Line Not Qualified Validity</t>
  </si>
  <si>
    <t xml:space="preserve"> Line Not Qualified</t>
  </si>
  <si>
    <t xml:space="preserve"> Invalid configuration</t>
  </si>
  <si>
    <t xml:space="preserve"> Invalid configuration Validity</t>
  </si>
  <si>
    <t>Unit Output is disabled</t>
  </si>
  <si>
    <t>Unit Output is disabled Validity</t>
  </si>
  <si>
    <t>Power Save On Validity</t>
  </si>
  <si>
    <t>Unit Auto-Starting</t>
  </si>
  <si>
    <t xml:space="preserve"> Unit Auto-Starting Validity</t>
  </si>
  <si>
    <t>Control Board Initialization In Progress</t>
  </si>
  <si>
    <t xml:space="preserve"> Contactor Not Closed Validity</t>
  </si>
  <si>
    <t>Contactor Not Closed</t>
  </si>
  <si>
    <t xml:space="preserve"> Control Board Initialization In Progress Validity</t>
  </si>
  <si>
    <t>Waiting for Restart</t>
  </si>
  <si>
    <t xml:space="preserve"> Waiting for Restart Validity</t>
  </si>
  <si>
    <t>406008.00</t>
  </si>
  <si>
    <t>406008.01</t>
  </si>
  <si>
    <t>406008.02</t>
  </si>
  <si>
    <t>406008.03</t>
  </si>
  <si>
    <t>406008.04</t>
  </si>
  <si>
    <t>406008.05</t>
  </si>
  <si>
    <t>406008.06</t>
  </si>
  <si>
    <t>406008.07</t>
  </si>
  <si>
    <t>406008.08</t>
  </si>
  <si>
    <t>406008.09</t>
  </si>
  <si>
    <t>406008.10</t>
  </si>
  <si>
    <t>406008.11</t>
  </si>
  <si>
    <t>406008.12</t>
  </si>
  <si>
    <t>406008.13</t>
  </si>
  <si>
    <t>406008.14</t>
  </si>
  <si>
    <t>6007, 0</t>
  </si>
  <si>
    <t>6007, 1</t>
  </si>
  <si>
    <t>6007, 2</t>
  </si>
  <si>
    <t>6007, 3</t>
  </si>
  <si>
    <t>6007, 4</t>
  </si>
  <si>
    <t>6007, 5</t>
  </si>
  <si>
    <t>6007, 6</t>
  </si>
  <si>
    <t>6007, 7</t>
  </si>
  <si>
    <t>6007, 8</t>
  </si>
  <si>
    <t>6007, 9</t>
  </si>
  <si>
    <t>6007, 10</t>
  </si>
  <si>
    <t>6007, 11</t>
  </si>
  <si>
    <t>6007, 12</t>
  </si>
  <si>
    <t>6007, 13</t>
  </si>
  <si>
    <t>6007, 14</t>
  </si>
  <si>
    <t>Fundamental Voltage L1-L2</t>
  </si>
  <si>
    <t>Fundamental Voltage L2-L3</t>
  </si>
  <si>
    <t>Fundamental Voltage L3-L1</t>
  </si>
  <si>
    <t>406006.13</t>
  </si>
  <si>
    <t>6005,13</t>
  </si>
  <si>
    <t xml:space="preserve">Automatic Thermal  Derating </t>
  </si>
  <si>
    <t xml:space="preserve">Low Order Harmonics Off </t>
  </si>
  <si>
    <t xml:space="preserve">Unit Max Capacity </t>
  </si>
  <si>
    <t xml:space="preserve">Parallel ID conflict </t>
  </si>
  <si>
    <t xml:space="preserve"> Parallel System Setup Mismatch </t>
  </si>
  <si>
    <t xml:space="preserve"> Parallel Power Wiring Mismatch </t>
  </si>
  <si>
    <t>406005.13</t>
  </si>
  <si>
    <t>6004,13</t>
  </si>
  <si>
    <t xml:space="preserve"> Parallel ID conflict Validity</t>
  </si>
  <si>
    <t>HF FIlter Contactor Trip</t>
  </si>
  <si>
    <t>HF Filter Contactor Trip Validity</t>
  </si>
  <si>
    <t>Contactor Trip Event Validity</t>
  </si>
  <si>
    <t>Contactor Trip Event</t>
  </si>
  <si>
    <t>0-5 (L1+, L1-, L2+, L2-, L3+, L3-), 31 = None</t>
  </si>
  <si>
    <t>During acquisition, this register will contain the channel number currently being acquired.</t>
  </si>
  <si>
    <t>When this register equals 0.  the waveform function is free; client can request new acquisition by writing to the command register.</t>
  </si>
  <si>
    <t>When this register equals 0.  the Spectrum function is free; client can request new acquisition by writing to the command register.</t>
  </si>
  <si>
    <t>React Target Type</t>
  </si>
  <si>
    <t>Target THD type Valid</t>
  </si>
  <si>
    <t>405001, 10</t>
  </si>
  <si>
    <t>5000, 10</t>
  </si>
  <si>
    <t>Target THD type</t>
  </si>
  <si>
    <t>405002, 10</t>
  </si>
  <si>
    <t>5001, 9</t>
  </si>
  <si>
    <t>5001, 10</t>
  </si>
  <si>
    <t>Harmonic Enable</t>
  </si>
  <si>
    <t>Reactive Mode</t>
  </si>
  <si>
    <t>Load Balance Enable</t>
  </si>
  <si>
    <t>Unit Class</t>
  </si>
  <si>
    <t>0=Disable, 1=Enable (Only supported on AHF units. Write has no effect otherwise)</t>
  </si>
  <si>
    <t>amps or VAR</t>
  </si>
  <si>
    <t>0 = Reactive Mode OFF</t>
  </si>
  <si>
    <t>1 = PF Mode ON</t>
  </si>
  <si>
    <t>2 = V-Reg Mode ON (Only supported on EVC Units)</t>
  </si>
  <si>
    <t>3 = Reactive (Q) Target Mode ON (Only supported on EVC Units)</t>
  </si>
  <si>
    <t>A/VAR</t>
  </si>
  <si>
    <t>0 = Active Harmonic Filter (AHF), 1= Electronic VAR Compensator (EVC)</t>
  </si>
  <si>
    <r>
      <t xml:space="preserve">0=Amps 1=VAR. </t>
    </r>
    <r>
      <rPr>
        <i/>
        <sz val="11"/>
        <color theme="1"/>
        <rFont val="Calibri"/>
        <family val="2"/>
        <scheme val="minor"/>
      </rPr>
      <t>This parameter can only be changed when the unit is OFF</t>
    </r>
    <r>
      <rPr>
        <sz val="11"/>
        <color theme="1"/>
        <rFont val="Calibri"/>
        <family val="2"/>
        <scheme val="minor"/>
      </rPr>
      <t>. Changing this parameter also causes the "Reactive Target Command" to be reset to 0</t>
    </r>
  </si>
  <si>
    <t>Reset/Acknowledge Alert</t>
  </si>
  <si>
    <t>Reactive Target</t>
  </si>
  <si>
    <t>Voltage Regulation Set Point</t>
  </si>
  <si>
    <t>HMI Communication Loss</t>
  </si>
  <si>
    <t>Auto Detection Out of Range</t>
  </si>
  <si>
    <t>Power Supply Out of Range</t>
  </si>
  <si>
    <t>Power Supply Out of Range Validity</t>
  </si>
  <si>
    <t>MOV Requires Service</t>
  </si>
  <si>
    <t>HMI Communication Loss Validity</t>
  </si>
  <si>
    <t>Auto Detection Out of Range Validity</t>
  </si>
  <si>
    <t>MOV Requires Service Validity</t>
  </si>
  <si>
    <t>CT Secondary Rating</t>
  </si>
  <si>
    <t>0=Disabled, 1=PF mode, 2=Vreg, 3=Reactive</t>
  </si>
  <si>
    <t>SIM Mode Enabled</t>
  </si>
  <si>
    <t>Iout1</t>
  </si>
  <si>
    <t>Iout2</t>
  </si>
  <si>
    <t>Iref1</t>
  </si>
  <si>
    <t>Iref2</t>
  </si>
  <si>
    <t>Iref3</t>
  </si>
  <si>
    <t>VDCBus</t>
  </si>
  <si>
    <t>Output Current of Phase L1</t>
  </si>
  <si>
    <t>Output Current of Phase L2</t>
  </si>
  <si>
    <t>Output Current of Phase L3</t>
  </si>
  <si>
    <t>Reference Current of Phase L1</t>
  </si>
  <si>
    <t>Reference Current of Phase L2</t>
  </si>
  <si>
    <t>Reference Current of Phase L3</t>
  </si>
  <si>
    <t>If no more channels need to be captured, set the command to 0 to free interface for other devices.</t>
  </si>
  <si>
    <t>If another channel needs to be captured, set the command to the channel to immediately start a new acquisition.</t>
  </si>
  <si>
    <t>After retrieving the measurement and no more measurements are to be taken, set this register back to 0, so the function can be used for another acquisition.</t>
  </si>
  <si>
    <t>After retrieving the measurement and more measurements are to be taken, set this register back to next desired acquisition channel to immediately start a new acquisition.</t>
  </si>
  <si>
    <t>CT Is Clipping Validity</t>
  </si>
  <si>
    <t xml:space="preserve">CT Is Clipping </t>
  </si>
  <si>
    <t>Data</t>
  </si>
  <si>
    <t>Active Filter External Modbus Register Definitions</t>
  </si>
  <si>
    <t>API version:</t>
  </si>
  <si>
    <t>Rev. A</t>
  </si>
  <si>
    <t>Document Rev.:</t>
  </si>
  <si>
    <t xml:space="preserve">THE FOLLOWING REGISTER DEFINITIONS CORRESPOND TO LEGACY PRODUCT AND ARE DEPRECIATED. </t>
  </si>
  <si>
    <t>They should not be used in new applications. They may be removed in future firmware revisions</t>
  </si>
  <si>
    <t>Total Load Neutral</t>
  </si>
  <si>
    <t>Load Harmonics Neutral</t>
  </si>
  <si>
    <t>Output Harm Neutral</t>
  </si>
  <si>
    <t>Output Fundamental Neutral</t>
  </si>
  <si>
    <t>Total Output Neutral</t>
  </si>
  <si>
    <t>Source Current Neutral</t>
  </si>
  <si>
    <t>Zero Sequence Load Current</t>
  </si>
  <si>
    <t>Zero Sequence Output Current</t>
  </si>
  <si>
    <r>
      <t>0=Disable, 1=Enable (3WIRE)</t>
    </r>
    <r>
      <rPr>
        <sz val="11"/>
        <color rgb="FFFF0000"/>
        <rFont val="Calibri"/>
        <family val="2"/>
        <scheme val="minor"/>
      </rPr>
      <t xml:space="preserve">                                                                            0=Disable, Bit 1=Negative Seq Enable Bit 2 = Zero Seq Enable (4 WIRE)</t>
    </r>
  </si>
  <si>
    <t>Load Balance (NS) Enabled Valid</t>
  </si>
  <si>
    <t>Load Balance (ZS) Enabled Valid</t>
  </si>
  <si>
    <t>Load Balance (NS) Enabled</t>
  </si>
  <si>
    <t>Load Balance (ZS) Enabled</t>
  </si>
  <si>
    <t>Reactive Source Current</t>
  </si>
  <si>
    <t>Negative Sequence Source Current</t>
  </si>
  <si>
    <t>Fundamental Current Req. Neutral</t>
  </si>
  <si>
    <t xml:space="preserve">Source  Fundamental Current Neutral  </t>
  </si>
  <si>
    <t xml:space="preserve">Load  Fundamental Current Neutral  </t>
  </si>
  <si>
    <t>Total Load L1</t>
  </si>
  <si>
    <t>Total Load L2</t>
  </si>
  <si>
    <t>Total Load L3</t>
  </si>
  <si>
    <t>Load Harmonics L1</t>
  </si>
  <si>
    <t>Load Harmonics L2</t>
  </si>
  <si>
    <t>Load Harmonics L3</t>
  </si>
  <si>
    <t>Output Harm L1</t>
  </si>
  <si>
    <t>Output Harm L2</t>
  </si>
  <si>
    <t>Output Harm L3</t>
  </si>
  <si>
    <t>Output Fundamental L1</t>
  </si>
  <si>
    <t>Output Fundamental L2</t>
  </si>
  <si>
    <t>Output Fundamental L3</t>
  </si>
  <si>
    <t>Total Output L1</t>
  </si>
  <si>
    <t>Total Output L2</t>
  </si>
  <si>
    <t>Total Output L3</t>
  </si>
  <si>
    <t>Source Current L1</t>
  </si>
  <si>
    <t>Source Current L2</t>
  </si>
  <si>
    <t>Source Current L3</t>
  </si>
  <si>
    <t>Negative Sequence Load Current</t>
  </si>
  <si>
    <t>Negative Sequence Output Current</t>
  </si>
  <si>
    <t>Fundamental Current Req. L1</t>
  </si>
  <si>
    <t>Fundamental Current Req L2</t>
  </si>
  <si>
    <t>Fundamental Current Req. L3</t>
  </si>
  <si>
    <t>IGBT L1 Temp</t>
  </si>
  <si>
    <t>IGBT L2 Temp</t>
  </si>
  <si>
    <t>IGBT L3 Temp</t>
  </si>
  <si>
    <t>DC Bus Top</t>
  </si>
  <si>
    <t>DC Bus Bottom</t>
  </si>
  <si>
    <t>Control Board Temp</t>
  </si>
  <si>
    <t>History</t>
  </si>
  <si>
    <t>RC1</t>
  </si>
  <si>
    <t>Added registers for 4WIRE</t>
  </si>
  <si>
    <t>Renamed phases to L1, L2, L3</t>
  </si>
  <si>
    <t>Changed names of some registers to be more descriptive and agreeable with other document</t>
  </si>
  <si>
    <t>RC2</t>
  </si>
  <si>
    <r>
      <t xml:space="preserve">AHF=17173 EVC=17174 </t>
    </r>
    <r>
      <rPr>
        <sz val="11"/>
        <color rgb="FFFF0000"/>
        <rFont val="Calibri"/>
        <family val="2"/>
        <scheme val="minor"/>
      </rPr>
      <t>4WIRE=17175</t>
    </r>
  </si>
  <si>
    <t>Input Source Voltage (L-L)</t>
  </si>
  <si>
    <t>Input Source Frequency</t>
  </si>
  <si>
    <t>Source THDv L1-L2</t>
  </si>
  <si>
    <t>Source THDv L2-L3</t>
  </si>
  <si>
    <t>Source THDv L3-L1</t>
  </si>
  <si>
    <t>Zero Sequence Source Current</t>
  </si>
  <si>
    <t>RC3</t>
  </si>
  <si>
    <t xml:space="preserve">Source THDu names changed to show line-to-line </t>
  </si>
  <si>
    <t>Fixed wrong name for address 2152 (Zero Sequence Source Current)</t>
  </si>
  <si>
    <t>Unit Top Temp Left</t>
  </si>
  <si>
    <t>Filter Resistor Temp</t>
  </si>
  <si>
    <t>405001, 11</t>
  </si>
  <si>
    <t>5000, 11</t>
  </si>
  <si>
    <t>405002, 11</t>
  </si>
  <si>
    <t>5001, 11</t>
  </si>
  <si>
    <t>k</t>
  </si>
  <si>
    <t>v2.0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</si>
</sst>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00B0F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4" fillId="0" borderId="5" xfId="0" applyFont="1" applyBorder="1"/>
    <xf numFmtId="0" fontId="4" fillId="0" borderId="3" xfId="0" applyFont="1" applyBorder="1"/>
    <xf numFmtId="0" fontId="2" fillId="0" borderId="6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2" fillId="0" borderId="0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top"/>
    </xf>
    <xf numFmtId="0" fontId="0" fillId="0" borderId="1" xfId="0" applyBorder="1"/>
    <xf numFmtId="49" fontId="0" fillId="0" borderId="1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quotePrefix="1" applyFont="1" applyBorder="1" applyAlignment="1">
      <alignment horizontal="left"/>
    </xf>
    <xf numFmtId="0" fontId="6" fillId="0" borderId="0" xfId="0" applyFont="1"/>
    <xf numFmtId="0" fontId="5" fillId="0" borderId="1" xfId="0" applyFont="1" applyFill="1" applyBorder="1" applyAlignment="1">
      <alignment horizontal="center"/>
    </xf>
    <xf numFmtId="10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49" fontId="1" fillId="0" borderId="0" xfId="0" applyNumberFormat="1" applyFont="1" applyFill="1" applyBorder="1" applyAlignment="1">
      <alignment horizontal="left" vertical="top"/>
    </xf>
    <xf numFmtId="49" fontId="0" fillId="0" borderId="1" xfId="0" applyNumberFormat="1" applyBorder="1"/>
    <xf numFmtId="0" fontId="2" fillId="0" borderId="3" xfId="0" applyFont="1" applyBorder="1"/>
    <xf numFmtId="49" fontId="0" fillId="0" borderId="7" xfId="0" applyNumberFormat="1" applyFill="1" applyBorder="1" applyAlignment="1">
      <alignment horizontal="left" vertical="top"/>
    </xf>
    <xf numFmtId="0" fontId="0" fillId="0" borderId="7" xfId="0" applyBorder="1"/>
    <xf numFmtId="0" fontId="0" fillId="0" borderId="3" xfId="0" applyBorder="1"/>
    <xf numFmtId="0" fontId="7" fillId="0" borderId="1" xfId="0" applyFont="1" applyBorder="1"/>
    <xf numFmtId="0" fontId="7" fillId="0" borderId="1" xfId="0" applyFont="1" applyFill="1" applyBorder="1"/>
    <xf numFmtId="49" fontId="0" fillId="0" borderId="0" xfId="0" applyNumberFormat="1" applyFill="1" applyBorder="1" applyAlignment="1">
      <alignment horizontal="left" vertical="top"/>
    </xf>
    <xf numFmtId="0" fontId="0" fillId="0" borderId="0" xfId="0" applyBorder="1"/>
    <xf numFmtId="0" fontId="7" fillId="0" borderId="0" xfId="0" applyFont="1" applyBorder="1"/>
    <xf numFmtId="0" fontId="0" fillId="0" borderId="9" xfId="0" applyBorder="1"/>
    <xf numFmtId="0" fontId="7" fillId="0" borderId="1" xfId="0" applyFont="1" applyBorder="1" applyAlignment="1">
      <alignment horizontal="center"/>
    </xf>
    <xf numFmtId="49" fontId="8" fillId="2" borderId="8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0" fillId="0" borderId="1" xfId="0" applyBorder="1" applyAlignment="1"/>
    <xf numFmtId="0" fontId="0" fillId="0" borderId="3" xfId="0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0" fillId="0" borderId="3" xfId="0" applyNumberFormat="1" applyFill="1" applyBorder="1" applyAlignment="1">
      <alignment horizontal="left" vertical="top"/>
    </xf>
    <xf numFmtId="0" fontId="9" fillId="0" borderId="4" xfId="0" applyFont="1" applyBorder="1" applyAlignment="1">
      <alignment horizont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6" fillId="0" borderId="1" xfId="0" applyFont="1" applyFill="1" applyBorder="1"/>
    <xf numFmtId="0" fontId="9" fillId="0" borderId="2" xfId="0" applyFont="1" applyBorder="1" applyAlignment="1">
      <alignment horizontal="center"/>
    </xf>
    <xf numFmtId="0" fontId="0" fillId="0" borderId="1" xfId="0" applyBorder="1"/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Border="1"/>
    <xf numFmtId="0" fontId="9" fillId="0" borderId="0" xfId="0" applyFont="1" applyBorder="1" applyAlignment="1"/>
    <xf numFmtId="0" fontId="1" fillId="0" borderId="0" xfId="0" applyFont="1" applyBorder="1" applyAlignment="1">
      <alignment horizontal="left"/>
    </xf>
    <xf numFmtId="0" fontId="10" fillId="0" borderId="1" xfId="0" applyFont="1" applyBorder="1"/>
    <xf numFmtId="49" fontId="10" fillId="0" borderId="1" xfId="0" applyNumberFormat="1" applyFont="1" applyBorder="1"/>
    <xf numFmtId="0" fontId="10" fillId="0" borderId="1" xfId="0" applyFont="1" applyFill="1" applyBorder="1"/>
    <xf numFmtId="0" fontId="2" fillId="0" borderId="5" xfId="0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2" fillId="3" borderId="6" xfId="0" applyFont="1" applyFill="1" applyBorder="1"/>
    <xf numFmtId="0" fontId="0" fillId="0" borderId="11" xfId="0" applyBorder="1"/>
    <xf numFmtId="0" fontId="0" fillId="0" borderId="6" xfId="0" applyBorder="1"/>
    <xf numFmtId="0" fontId="0" fillId="0" borderId="4" xfId="0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0" fillId="0" borderId="5" xfId="0" applyBorder="1" applyAlignment="1">
      <alignment horizontal="center"/>
    </xf>
    <xf numFmtId="0" fontId="1" fillId="0" borderId="3" xfId="0" applyFont="1" applyBorder="1"/>
    <xf numFmtId="0" fontId="0" fillId="0" borderId="5" xfId="0" applyFont="1" applyBorder="1"/>
    <xf numFmtId="0" fontId="1" fillId="0" borderId="7" xfId="0" applyFont="1" applyBorder="1" applyAlignment="1">
      <alignment vertical="center"/>
    </xf>
    <xf numFmtId="0" fontId="0" fillId="0" borderId="13" xfId="0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4" xfId="0" applyBorder="1"/>
    <xf numFmtId="0" fontId="1" fillId="0" borderId="7" xfId="0" applyFont="1" applyBorder="1"/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2" fillId="0" borderId="7" xfId="0" applyFont="1" applyBorder="1"/>
    <xf numFmtId="0" fontId="7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Border="1" applyAlignment="1"/>
    <xf numFmtId="0" fontId="0" fillId="0" borderId="7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2" fillId="0" borderId="3" xfId="0" applyFont="1" applyBorder="1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horizontal="center" wrapText="1"/>
    </xf>
    <xf numFmtId="49" fontId="1" fillId="0" borderId="0" xfId="0" applyNumberFormat="1" applyFont="1" applyAlignment="1">
      <alignment vertical="center" wrapText="1"/>
    </xf>
    <xf numFmtId="0" fontId="3" fillId="0" borderId="0" xfId="0" applyFont="1" applyFill="1" applyBorder="1"/>
    <xf numFmtId="49" fontId="13" fillId="0" borderId="1" xfId="0" applyNumberFormat="1" applyFont="1" applyFill="1" applyBorder="1" applyAlignment="1">
      <alignment horizontal="left" vertical="top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5" fillId="0" borderId="2" xfId="0" applyFont="1" applyBorder="1" applyAlignment="1">
      <alignment horizontal="center"/>
    </xf>
    <xf numFmtId="49" fontId="13" fillId="0" borderId="0" xfId="0" applyNumberFormat="1" applyFont="1" applyFill="1" applyBorder="1" applyAlignment="1">
      <alignment horizontal="left" vertical="top"/>
    </xf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49" fontId="13" fillId="4" borderId="1" xfId="0" applyNumberFormat="1" applyFont="1" applyFill="1" applyBorder="1" applyAlignment="1">
      <alignment horizontal="left" vertical="top"/>
    </xf>
    <xf numFmtId="49" fontId="0" fillId="4" borderId="1" xfId="0" applyNumberFormat="1" applyFill="1" applyBorder="1" applyAlignment="1">
      <alignment horizontal="left" vertical="top"/>
    </xf>
    <xf numFmtId="49" fontId="0" fillId="4" borderId="1" xfId="0" applyNumberFormat="1" applyFont="1" applyFill="1" applyBorder="1" applyAlignment="1">
      <alignment horizontal="left" vertical="top"/>
    </xf>
    <xf numFmtId="0" fontId="2" fillId="0" borderId="7" xfId="0" applyFont="1" applyBorder="1" applyAlignment="1"/>
    <xf numFmtId="0" fontId="2" fillId="0" borderId="3" xfId="0" applyFont="1" applyBorder="1" applyAlignment="1"/>
    <xf numFmtId="0" fontId="2" fillId="0" borderId="7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7" xfId="0" applyFill="1" applyBorder="1" applyAlignment="1"/>
    <xf numFmtId="0" fontId="0" fillId="0" borderId="5" xfId="0" applyFill="1" applyBorder="1" applyAlignment="1"/>
    <xf numFmtId="0" fontId="0" fillId="0" borderId="3" xfId="0" applyFill="1" applyBorder="1" applyAlignment="1"/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Border="1"/>
    <xf numFmtId="0" fontId="2" fillId="0" borderId="7" xfId="0" applyFont="1" applyBorder="1"/>
    <xf numFmtId="0" fontId="2" fillId="0" borderId="3" xfId="0" applyFont="1" applyBorder="1"/>
    <xf numFmtId="0" fontId="2" fillId="0" borderId="5" xfId="0" applyFont="1" applyBorder="1"/>
    <xf numFmtId="0" fontId="9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workbookViewId="0">
      <selection activeCell="A19" sqref="A19"/>
    </sheetView>
  </sheetViews>
  <sheetFormatPr defaultRowHeight="14.5" x14ac:dyDescent="0.35"/>
  <cols>
    <col min="1" max="1" width="18.54296875" customWidth="1"/>
    <col min="6" max="6" width="17.54296875" customWidth="1"/>
  </cols>
  <sheetData>
    <row r="1" spans="1:7" x14ac:dyDescent="0.35">
      <c r="A1" s="27" t="s">
        <v>778</v>
      </c>
    </row>
    <row r="3" spans="1:7" x14ac:dyDescent="0.35">
      <c r="A3" s="27" t="s">
        <v>779</v>
      </c>
      <c r="B3" s="27" t="s">
        <v>854</v>
      </c>
    </row>
    <row r="4" spans="1:7" x14ac:dyDescent="0.35">
      <c r="A4" s="27" t="s">
        <v>781</v>
      </c>
      <c r="B4" s="27" t="s">
        <v>780</v>
      </c>
    </row>
    <row r="6" spans="1:7" x14ac:dyDescent="0.35">
      <c r="A6" s="27" t="s">
        <v>831</v>
      </c>
    </row>
    <row r="7" spans="1:7" x14ac:dyDescent="0.35">
      <c r="A7" s="27" t="s">
        <v>832</v>
      </c>
      <c r="B7" t="s">
        <v>833</v>
      </c>
    </row>
    <row r="9" spans="1:7" x14ac:dyDescent="0.35">
      <c r="A9" s="27" t="s">
        <v>836</v>
      </c>
      <c r="B9" t="s">
        <v>834</v>
      </c>
    </row>
    <row r="10" spans="1:7" x14ac:dyDescent="0.35">
      <c r="B10" t="s">
        <v>835</v>
      </c>
      <c r="F10" s="27"/>
    </row>
    <row r="12" spans="1:7" x14ac:dyDescent="0.35">
      <c r="A12" s="27" t="s">
        <v>844</v>
      </c>
      <c r="B12" t="s">
        <v>845</v>
      </c>
      <c r="G12" s="27"/>
    </row>
    <row r="13" spans="1:7" x14ac:dyDescent="0.35">
      <c r="B13" t="s">
        <v>846</v>
      </c>
      <c r="G13" s="2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workbookViewId="0">
      <selection activeCell="D49" sqref="D49"/>
    </sheetView>
  </sheetViews>
  <sheetFormatPr defaultColWidth="9.1796875" defaultRowHeight="14.5" x14ac:dyDescent="0.35"/>
  <cols>
    <col min="1" max="1" width="32.54296875" customWidth="1"/>
    <col min="3" max="3" width="17.1796875" customWidth="1"/>
  </cols>
  <sheetData>
    <row r="1" spans="1:5" ht="15" thickBot="1" x14ac:dyDescent="0.4">
      <c r="A1" s="27" t="s">
        <v>221</v>
      </c>
    </row>
    <row r="2" spans="1:5" ht="39.5" thickBot="1" x14ac:dyDescent="0.4">
      <c r="A2" s="9" t="s">
        <v>68</v>
      </c>
      <c r="B2" s="9" t="s">
        <v>69</v>
      </c>
      <c r="C2" s="9" t="s">
        <v>777</v>
      </c>
      <c r="D2" s="9" t="s">
        <v>251</v>
      </c>
      <c r="E2" s="9" t="s">
        <v>375</v>
      </c>
    </row>
    <row r="3" spans="1:5" s="116" customFormat="1" ht="44" thickBot="1" x14ac:dyDescent="0.4">
      <c r="A3" s="25" t="s">
        <v>205</v>
      </c>
      <c r="B3" s="110" t="s">
        <v>353</v>
      </c>
      <c r="C3" s="110" t="s">
        <v>837</v>
      </c>
      <c r="D3" s="35">
        <v>407001</v>
      </c>
      <c r="E3" s="35">
        <f>D3-400001</f>
        <v>7000</v>
      </c>
    </row>
    <row r="4" spans="1:5" ht="15" customHeight="1" thickBot="1" x14ac:dyDescent="0.4">
      <c r="A4" s="25" t="s">
        <v>206</v>
      </c>
      <c r="B4" s="26" t="s">
        <v>353</v>
      </c>
      <c r="C4" s="26" t="s">
        <v>207</v>
      </c>
      <c r="D4" s="23">
        <v>407002</v>
      </c>
      <c r="E4" s="23">
        <f t="shared" ref="E4:E17" si="0">D4-400001</f>
        <v>7001</v>
      </c>
    </row>
    <row r="5" spans="1:5" ht="15" customHeight="1" thickBot="1" x14ac:dyDescent="0.4">
      <c r="A5" s="25" t="s">
        <v>208</v>
      </c>
      <c r="B5" s="26" t="s">
        <v>353</v>
      </c>
      <c r="C5" s="26" t="s">
        <v>207</v>
      </c>
      <c r="D5" s="23">
        <v>407003</v>
      </c>
      <c r="E5" s="23">
        <f t="shared" si="0"/>
        <v>7002</v>
      </c>
    </row>
    <row r="6" spans="1:5" ht="15" customHeight="1" thickBot="1" x14ac:dyDescent="0.4">
      <c r="A6" s="25" t="s">
        <v>209</v>
      </c>
      <c r="B6" s="26" t="s">
        <v>353</v>
      </c>
      <c r="C6" s="26" t="s">
        <v>207</v>
      </c>
      <c r="D6" s="23">
        <v>407004</v>
      </c>
      <c r="E6" s="23">
        <f t="shared" si="0"/>
        <v>7003</v>
      </c>
    </row>
    <row r="7" spans="1:5" ht="15" customHeight="1" thickBot="1" x14ac:dyDescent="0.4">
      <c r="A7" s="25" t="s">
        <v>210</v>
      </c>
      <c r="B7" s="26" t="s">
        <v>353</v>
      </c>
      <c r="C7" s="26" t="s">
        <v>207</v>
      </c>
      <c r="D7" s="23">
        <v>407005</v>
      </c>
      <c r="E7" s="23">
        <f t="shared" si="0"/>
        <v>7004</v>
      </c>
    </row>
    <row r="8" spans="1:5" ht="15" customHeight="1" thickBot="1" x14ac:dyDescent="0.4">
      <c r="A8" s="25" t="s">
        <v>211</v>
      </c>
      <c r="B8" s="26" t="s">
        <v>353</v>
      </c>
      <c r="C8" s="26" t="s">
        <v>207</v>
      </c>
      <c r="D8" s="23">
        <v>407006</v>
      </c>
      <c r="E8" s="23">
        <f t="shared" si="0"/>
        <v>7005</v>
      </c>
    </row>
    <row r="9" spans="1:5" ht="15" customHeight="1" thickBot="1" x14ac:dyDescent="0.4">
      <c r="A9" s="25" t="s">
        <v>212</v>
      </c>
      <c r="B9" s="26" t="s">
        <v>353</v>
      </c>
      <c r="C9" s="26" t="s">
        <v>207</v>
      </c>
      <c r="D9" s="23">
        <v>407007</v>
      </c>
      <c r="E9" s="23">
        <f t="shared" si="0"/>
        <v>7006</v>
      </c>
    </row>
    <row r="10" spans="1:5" ht="15" customHeight="1" thickBot="1" x14ac:dyDescent="0.4">
      <c r="A10" s="25" t="s">
        <v>213</v>
      </c>
      <c r="B10" s="26" t="s">
        <v>353</v>
      </c>
      <c r="C10" s="26" t="s">
        <v>207</v>
      </c>
      <c r="D10" s="23">
        <v>407008</v>
      </c>
      <c r="E10" s="23">
        <f t="shared" si="0"/>
        <v>7007</v>
      </c>
    </row>
    <row r="11" spans="1:5" ht="15" customHeight="1" thickBot="1" x14ac:dyDescent="0.4">
      <c r="A11" s="25" t="s">
        <v>214</v>
      </c>
      <c r="B11" s="26" t="s">
        <v>353</v>
      </c>
      <c r="C11" s="26" t="s">
        <v>207</v>
      </c>
      <c r="D11" s="23">
        <v>407009</v>
      </c>
      <c r="E11" s="23">
        <f t="shared" si="0"/>
        <v>7008</v>
      </c>
    </row>
    <row r="12" spans="1:5" ht="15" customHeight="1" thickBot="1" x14ac:dyDescent="0.4">
      <c r="A12" s="25" t="s">
        <v>215</v>
      </c>
      <c r="B12" s="26" t="s">
        <v>353</v>
      </c>
      <c r="C12" s="26" t="s">
        <v>207</v>
      </c>
      <c r="D12" s="23">
        <v>407010</v>
      </c>
      <c r="E12" s="23">
        <f t="shared" si="0"/>
        <v>7009</v>
      </c>
    </row>
    <row r="13" spans="1:5" ht="15" customHeight="1" thickBot="1" x14ac:dyDescent="0.4">
      <c r="A13" s="25" t="s">
        <v>216</v>
      </c>
      <c r="B13" s="26" t="s">
        <v>353</v>
      </c>
      <c r="C13" s="26" t="s">
        <v>207</v>
      </c>
      <c r="D13" s="23">
        <v>407011</v>
      </c>
      <c r="E13" s="23">
        <f t="shared" si="0"/>
        <v>7010</v>
      </c>
    </row>
    <row r="14" spans="1:5" ht="15" customHeight="1" thickBot="1" x14ac:dyDescent="0.4">
      <c r="A14" s="25" t="s">
        <v>217</v>
      </c>
      <c r="B14" s="26" t="s">
        <v>353</v>
      </c>
      <c r="C14" s="26" t="s">
        <v>207</v>
      </c>
      <c r="D14" s="23">
        <v>407012</v>
      </c>
      <c r="E14" s="23">
        <f t="shared" si="0"/>
        <v>7011</v>
      </c>
    </row>
    <row r="15" spans="1:5" ht="15" customHeight="1" thickBot="1" x14ac:dyDescent="0.4">
      <c r="A15" s="25" t="s">
        <v>218</v>
      </c>
      <c r="B15" s="26" t="s">
        <v>353</v>
      </c>
      <c r="C15" s="26" t="s">
        <v>207</v>
      </c>
      <c r="D15" s="23">
        <v>407013</v>
      </c>
      <c r="E15" s="23">
        <f t="shared" si="0"/>
        <v>7012</v>
      </c>
    </row>
    <row r="16" spans="1:5" ht="15" customHeight="1" thickBot="1" x14ac:dyDescent="0.4">
      <c r="A16" s="25" t="s">
        <v>219</v>
      </c>
      <c r="B16" s="26" t="s">
        <v>353</v>
      </c>
      <c r="C16" s="26" t="s">
        <v>207</v>
      </c>
      <c r="D16" s="23">
        <v>407014</v>
      </c>
      <c r="E16" s="23">
        <f t="shared" si="0"/>
        <v>7013</v>
      </c>
    </row>
    <row r="17" spans="1:5" ht="15" customHeight="1" thickBot="1" x14ac:dyDescent="0.4">
      <c r="A17" s="25" t="s">
        <v>220</v>
      </c>
      <c r="B17" s="26" t="s">
        <v>353</v>
      </c>
      <c r="C17" s="26" t="s">
        <v>207</v>
      </c>
      <c r="D17" s="23">
        <v>407015</v>
      </c>
      <c r="E17" s="23">
        <f t="shared" si="0"/>
        <v>7014</v>
      </c>
    </row>
    <row r="18" spans="1:5" ht="14.5" customHeight="1" x14ac:dyDescent="0.3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workbookViewId="0">
      <selection activeCell="C24" sqref="C24"/>
    </sheetView>
  </sheetViews>
  <sheetFormatPr defaultColWidth="9.1796875" defaultRowHeight="14.5" x14ac:dyDescent="0.35"/>
  <cols>
    <col min="1" max="1" width="36.7265625" customWidth="1"/>
    <col min="2" max="2" width="18.54296875" customWidth="1"/>
    <col min="3" max="3" width="57.453125" customWidth="1"/>
    <col min="4" max="4" width="23.26953125" customWidth="1"/>
    <col min="6" max="6" width="11" customWidth="1"/>
  </cols>
  <sheetData>
    <row r="1" spans="1:8" ht="15" thickBot="1" x14ac:dyDescent="0.4">
      <c r="A1" s="27" t="s">
        <v>156</v>
      </c>
    </row>
    <row r="2" spans="1:8" ht="39.5" thickBot="1" x14ac:dyDescent="0.4">
      <c r="A2" s="17" t="s">
        <v>68</v>
      </c>
      <c r="B2" s="18" t="s">
        <v>69</v>
      </c>
      <c r="C2" s="17" t="s">
        <v>92</v>
      </c>
      <c r="D2" s="18" t="s">
        <v>2</v>
      </c>
      <c r="E2" s="18" t="s">
        <v>251</v>
      </c>
      <c r="F2" s="18" t="s">
        <v>375</v>
      </c>
    </row>
    <row r="3" spans="1:8" x14ac:dyDescent="0.35">
      <c r="A3" s="125" t="s">
        <v>157</v>
      </c>
      <c r="B3" s="131" t="s">
        <v>353</v>
      </c>
      <c r="C3" s="61" t="s">
        <v>446</v>
      </c>
      <c r="D3" s="129" t="s">
        <v>207</v>
      </c>
      <c r="E3" s="127">
        <v>401001</v>
      </c>
      <c r="F3" s="127">
        <f>E3-400001</f>
        <v>1000</v>
      </c>
    </row>
    <row r="4" spans="1:8" ht="15" thickBot="1" x14ac:dyDescent="0.4">
      <c r="A4" s="126"/>
      <c r="B4" s="132"/>
      <c r="C4" s="62" t="s">
        <v>445</v>
      </c>
      <c r="D4" s="130"/>
      <c r="E4" s="128"/>
      <c r="F4" s="128"/>
    </row>
    <row r="5" spans="1:8" ht="15" thickBot="1" x14ac:dyDescent="0.4">
      <c r="A5" s="106" t="s">
        <v>745</v>
      </c>
      <c r="B5" s="55" t="s">
        <v>353</v>
      </c>
      <c r="C5" s="7" t="s">
        <v>447</v>
      </c>
      <c r="D5" s="29" t="s">
        <v>207</v>
      </c>
      <c r="E5" s="51">
        <v>401002</v>
      </c>
      <c r="F5" s="51">
        <f>E5-400001</f>
        <v>1001</v>
      </c>
    </row>
    <row r="6" spans="1:8" ht="15" thickBot="1" x14ac:dyDescent="0.4">
      <c r="A6" s="23" t="s">
        <v>222</v>
      </c>
      <c r="B6" s="48" t="s">
        <v>166</v>
      </c>
      <c r="C6" s="23"/>
      <c r="D6" s="33" t="s">
        <v>207</v>
      </c>
      <c r="E6" s="51">
        <f>IF(B5="FLOAT32",E5+2,E5+1)</f>
        <v>401003</v>
      </c>
      <c r="F6" s="51">
        <f t="shared" ref="F6:F11" si="0">E6-400001</f>
        <v>1002</v>
      </c>
    </row>
    <row r="7" spans="1:8" ht="15" thickBot="1" x14ac:dyDescent="0.4">
      <c r="A7" s="23" t="s">
        <v>224</v>
      </c>
      <c r="B7" s="48" t="s">
        <v>353</v>
      </c>
      <c r="C7" s="23" t="s">
        <v>225</v>
      </c>
      <c r="D7" s="28" t="s">
        <v>207</v>
      </c>
      <c r="E7" s="51">
        <f>IF(B6="FLOAT32",E6+2,E6+1)</f>
        <v>401005</v>
      </c>
      <c r="F7" s="51">
        <f t="shared" si="0"/>
        <v>1004</v>
      </c>
      <c r="G7" s="2"/>
      <c r="H7" s="2"/>
    </row>
    <row r="8" spans="1:8" ht="15" thickBot="1" x14ac:dyDescent="0.4">
      <c r="A8" s="107" t="s">
        <v>116</v>
      </c>
      <c r="B8" s="48" t="s">
        <v>166</v>
      </c>
      <c r="C8" s="23" t="s">
        <v>245</v>
      </c>
      <c r="D8" s="28" t="s">
        <v>207</v>
      </c>
      <c r="E8" s="51">
        <f t="shared" ref="E8:E11" si="1">IF(B7="FLOAT32",E7+2,E7+1)</f>
        <v>401006</v>
      </c>
      <c r="F8" s="51">
        <f t="shared" si="0"/>
        <v>1005</v>
      </c>
    </row>
    <row r="9" spans="1:8" ht="15" thickBot="1" x14ac:dyDescent="0.4">
      <c r="A9" s="107" t="s">
        <v>746</v>
      </c>
      <c r="B9" s="48" t="s">
        <v>166</v>
      </c>
      <c r="C9" s="23"/>
      <c r="D9" s="28" t="s">
        <v>737</v>
      </c>
      <c r="E9" s="51">
        <f t="shared" si="1"/>
        <v>401008</v>
      </c>
      <c r="F9" s="51">
        <f t="shared" si="0"/>
        <v>1007</v>
      </c>
    </row>
    <row r="10" spans="1:8" ht="44" thickBot="1" x14ac:dyDescent="0.4">
      <c r="A10" s="23" t="s">
        <v>223</v>
      </c>
      <c r="B10" s="48" t="s">
        <v>353</v>
      </c>
      <c r="C10" s="35" t="s">
        <v>744</v>
      </c>
      <c r="D10" s="28" t="s">
        <v>207</v>
      </c>
      <c r="E10" s="51">
        <f t="shared" si="1"/>
        <v>401010</v>
      </c>
      <c r="F10" s="51">
        <f t="shared" si="0"/>
        <v>1009</v>
      </c>
    </row>
    <row r="11" spans="1:8" ht="23.25" customHeight="1" thickBot="1" x14ac:dyDescent="0.4">
      <c r="A11" s="107" t="s">
        <v>747</v>
      </c>
      <c r="B11" s="48" t="s">
        <v>166</v>
      </c>
      <c r="C11" s="35"/>
      <c r="D11" s="28" t="s">
        <v>226</v>
      </c>
      <c r="E11" s="51">
        <f t="shared" si="1"/>
        <v>401011</v>
      </c>
      <c r="F11" s="51">
        <f t="shared" si="0"/>
        <v>1010</v>
      </c>
    </row>
    <row r="12" spans="1:8" ht="40.5" customHeight="1" thickBot="1" x14ac:dyDescent="0.4">
      <c r="A12" s="105" t="s">
        <v>732</v>
      </c>
      <c r="B12" s="53" t="s">
        <v>353</v>
      </c>
      <c r="C12" s="35" t="s">
        <v>736</v>
      </c>
      <c r="D12" s="28" t="s">
        <v>207</v>
      </c>
      <c r="E12" s="51">
        <f>IF(B11="FLOAT32",E11+2,E11+1)</f>
        <v>401013</v>
      </c>
      <c r="F12" s="51">
        <f t="shared" ref="F12:F17" si="2">E12-400001</f>
        <v>1012</v>
      </c>
    </row>
    <row r="13" spans="1:8" x14ac:dyDescent="0.35">
      <c r="A13" s="133" t="s">
        <v>733</v>
      </c>
      <c r="B13" s="136" t="s">
        <v>353</v>
      </c>
      <c r="C13" s="40" t="s">
        <v>738</v>
      </c>
      <c r="D13" s="139" t="s">
        <v>207</v>
      </c>
      <c r="E13" s="142">
        <f t="shared" ref="E13" si="3">IF(B12="FLOAT32",E12+2,E12+1)</f>
        <v>401014</v>
      </c>
      <c r="F13" s="142">
        <f t="shared" si="2"/>
        <v>1013</v>
      </c>
    </row>
    <row r="14" spans="1:8" x14ac:dyDescent="0.35">
      <c r="A14" s="134"/>
      <c r="B14" s="137"/>
      <c r="C14" s="72" t="s">
        <v>739</v>
      </c>
      <c r="D14" s="140"/>
      <c r="E14" s="143"/>
      <c r="F14" s="143"/>
    </row>
    <row r="15" spans="1:8" x14ac:dyDescent="0.35">
      <c r="A15" s="134"/>
      <c r="B15" s="137"/>
      <c r="C15" s="72" t="s">
        <v>740</v>
      </c>
      <c r="D15" s="140"/>
      <c r="E15" s="143"/>
      <c r="F15" s="143"/>
    </row>
    <row r="16" spans="1:8" ht="15" thickBot="1" x14ac:dyDescent="0.4">
      <c r="A16" s="135"/>
      <c r="B16" s="138"/>
      <c r="C16" s="41" t="s">
        <v>741</v>
      </c>
      <c r="D16" s="141"/>
      <c r="E16" s="144"/>
      <c r="F16" s="144"/>
    </row>
    <row r="17" spans="1:6" ht="44" thickBot="1" x14ac:dyDescent="0.4">
      <c r="A17" s="105" t="s">
        <v>734</v>
      </c>
      <c r="B17" s="53" t="s">
        <v>353</v>
      </c>
      <c r="C17" s="35" t="s">
        <v>792</v>
      </c>
      <c r="D17" s="28" t="s">
        <v>207</v>
      </c>
      <c r="E17" s="51">
        <f>IF(B13="FLOAT32",E13+2,E13+1)</f>
        <v>401015</v>
      </c>
      <c r="F17" s="51">
        <f t="shared" si="2"/>
        <v>1014</v>
      </c>
    </row>
    <row r="18" spans="1:6" x14ac:dyDescent="0.35">
      <c r="A18" s="45"/>
      <c r="B18" s="64"/>
      <c r="C18" s="117"/>
    </row>
    <row r="19" spans="1:6" x14ac:dyDescent="0.35">
      <c r="A19" s="45"/>
      <c r="B19" s="57"/>
      <c r="C19" s="45"/>
    </row>
    <row r="20" spans="1:6" x14ac:dyDescent="0.35">
      <c r="A20" s="65" t="s">
        <v>448</v>
      </c>
      <c r="B20" s="64"/>
      <c r="C20" s="45"/>
    </row>
    <row r="21" spans="1:6" x14ac:dyDescent="0.35">
      <c r="A21" s="45"/>
      <c r="B21" s="57"/>
      <c r="C21" s="45"/>
    </row>
    <row r="22" spans="1:6" x14ac:dyDescent="0.35">
      <c r="A22" s="45"/>
      <c r="B22" s="57"/>
      <c r="C22" s="45"/>
    </row>
    <row r="23" spans="1:6" x14ac:dyDescent="0.35">
      <c r="A23" s="45"/>
      <c r="B23" s="57"/>
      <c r="C23" s="45"/>
    </row>
    <row r="24" spans="1:6" x14ac:dyDescent="0.35">
      <c r="A24" s="45"/>
      <c r="B24" s="57"/>
      <c r="C24" s="45"/>
    </row>
    <row r="25" spans="1:6" x14ac:dyDescent="0.35">
      <c r="A25" s="45"/>
      <c r="B25" s="57"/>
      <c r="C25" s="45"/>
    </row>
    <row r="26" spans="1:6" x14ac:dyDescent="0.35">
      <c r="A26" s="45"/>
      <c r="B26" s="45"/>
      <c r="C26" s="45"/>
    </row>
  </sheetData>
  <mergeCells count="10">
    <mergeCell ref="A13:A16"/>
    <mergeCell ref="B13:B16"/>
    <mergeCell ref="D13:D16"/>
    <mergeCell ref="E13:E16"/>
    <mergeCell ref="F13:F16"/>
    <mergeCell ref="A3:A4"/>
    <mergeCell ref="E3:E4"/>
    <mergeCell ref="F3:F4"/>
    <mergeCell ref="D3:D4"/>
    <mergeCell ref="B3:B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94"/>
  <sheetViews>
    <sheetView tabSelected="1" workbookViewId="0">
      <selection activeCell="G66" sqref="G66"/>
    </sheetView>
  </sheetViews>
  <sheetFormatPr defaultColWidth="9.1796875" defaultRowHeight="14.5" x14ac:dyDescent="0.35"/>
  <cols>
    <col min="1" max="1" width="48.7265625" bestFit="1" customWidth="1"/>
    <col min="3" max="3" width="24.54296875" customWidth="1"/>
    <col min="4" max="4" width="17.7265625" customWidth="1"/>
    <col min="5" max="5" width="11.453125" customWidth="1"/>
    <col min="7" max="7" width="44" customWidth="1"/>
    <col min="8" max="8" width="12.453125" customWidth="1"/>
    <col min="9" max="9" width="26.54296875" customWidth="1"/>
    <col min="10" max="10" width="14.453125" customWidth="1"/>
    <col min="11" max="11" width="15.1796875" customWidth="1"/>
  </cols>
  <sheetData>
    <row r="2" spans="1:5" x14ac:dyDescent="0.35">
      <c r="A2" s="27" t="s">
        <v>588</v>
      </c>
    </row>
    <row r="3" spans="1:5" ht="15" thickBot="1" x14ac:dyDescent="0.4"/>
    <row r="4" spans="1:5" ht="26.5" thickBot="1" x14ac:dyDescent="0.4">
      <c r="A4" s="20" t="s">
        <v>189</v>
      </c>
      <c r="B4" s="21" t="s">
        <v>69</v>
      </c>
      <c r="C4" s="21" t="s">
        <v>70</v>
      </c>
      <c r="D4" s="21" t="s">
        <v>251</v>
      </c>
      <c r="E4" s="56" t="s">
        <v>375</v>
      </c>
    </row>
    <row r="5" spans="1:5" ht="15" thickBot="1" x14ac:dyDescent="0.4">
      <c r="A5" s="30" t="s">
        <v>227</v>
      </c>
      <c r="B5" s="30" t="s">
        <v>165</v>
      </c>
      <c r="C5" s="30" t="s">
        <v>228</v>
      </c>
      <c r="D5" s="31" t="s">
        <v>288</v>
      </c>
      <c r="E5" s="58" t="s">
        <v>397</v>
      </c>
    </row>
    <row r="6" spans="1:5" ht="15" thickBot="1" x14ac:dyDescent="0.4">
      <c r="A6" s="30" t="s">
        <v>229</v>
      </c>
      <c r="B6" s="30" t="s">
        <v>165</v>
      </c>
      <c r="C6" s="30" t="s">
        <v>228</v>
      </c>
      <c r="D6" s="31">
        <v>406001.01</v>
      </c>
      <c r="E6" s="58" t="s">
        <v>398</v>
      </c>
    </row>
    <row r="7" spans="1:5" ht="15" thickBot="1" x14ac:dyDescent="0.4">
      <c r="A7" s="30" t="s">
        <v>230</v>
      </c>
      <c r="B7" s="30" t="s">
        <v>165</v>
      </c>
      <c r="C7" s="30" t="s">
        <v>228</v>
      </c>
      <c r="D7" s="31">
        <v>406001.02</v>
      </c>
      <c r="E7" s="58" t="s">
        <v>399</v>
      </c>
    </row>
    <row r="8" spans="1:5" ht="15" thickBot="1" x14ac:dyDescent="0.4">
      <c r="A8" s="30" t="s">
        <v>231</v>
      </c>
      <c r="B8" s="30" t="s">
        <v>165</v>
      </c>
      <c r="C8" s="30" t="s">
        <v>228</v>
      </c>
      <c r="D8" s="31">
        <v>406001.03</v>
      </c>
      <c r="E8" s="58" t="s">
        <v>400</v>
      </c>
    </row>
    <row r="9" spans="1:5" ht="15" thickBot="1" x14ac:dyDescent="0.4">
      <c r="A9" s="30" t="s">
        <v>232</v>
      </c>
      <c r="B9" s="30" t="s">
        <v>165</v>
      </c>
      <c r="C9" s="30" t="s">
        <v>228</v>
      </c>
      <c r="D9" s="31">
        <v>406001.04</v>
      </c>
      <c r="E9" s="58" t="s">
        <v>401</v>
      </c>
    </row>
    <row r="10" spans="1:5" ht="15" thickBot="1" x14ac:dyDescent="0.4">
      <c r="A10" s="30" t="s">
        <v>233</v>
      </c>
      <c r="B10" s="30" t="s">
        <v>165</v>
      </c>
      <c r="C10" s="30" t="s">
        <v>228</v>
      </c>
      <c r="D10" s="31">
        <v>406001.05</v>
      </c>
      <c r="E10" s="58" t="s">
        <v>402</v>
      </c>
    </row>
    <row r="11" spans="1:5" ht="15" thickBot="1" x14ac:dyDescent="0.4">
      <c r="A11" s="30" t="s">
        <v>234</v>
      </c>
      <c r="B11" s="30" t="s">
        <v>165</v>
      </c>
      <c r="C11" s="30" t="s">
        <v>228</v>
      </c>
      <c r="D11" s="31">
        <v>406001.06</v>
      </c>
      <c r="E11" s="58" t="s">
        <v>403</v>
      </c>
    </row>
    <row r="12" spans="1:5" ht="15" thickBot="1" x14ac:dyDescent="0.4">
      <c r="A12" s="30" t="s">
        <v>753</v>
      </c>
      <c r="B12" s="30" t="s">
        <v>165</v>
      </c>
      <c r="C12" s="30" t="s">
        <v>228</v>
      </c>
      <c r="D12" s="31">
        <v>406001.07</v>
      </c>
      <c r="E12" s="58" t="s">
        <v>404</v>
      </c>
    </row>
    <row r="13" spans="1:5" ht="15" thickBot="1" x14ac:dyDescent="0.4">
      <c r="A13" s="30" t="s">
        <v>754</v>
      </c>
      <c r="B13" s="30" t="s">
        <v>165</v>
      </c>
      <c r="C13" s="30" t="s">
        <v>228</v>
      </c>
      <c r="D13" s="31">
        <v>406001.08</v>
      </c>
      <c r="E13" s="58" t="s">
        <v>405</v>
      </c>
    </row>
    <row r="14" spans="1:5" ht="15" thickBot="1" x14ac:dyDescent="0.4">
      <c r="A14" s="30" t="s">
        <v>235</v>
      </c>
      <c r="B14" s="30" t="s">
        <v>165</v>
      </c>
      <c r="C14" s="30" t="s">
        <v>228</v>
      </c>
      <c r="D14" s="31">
        <v>406001.09</v>
      </c>
      <c r="E14" s="58" t="s">
        <v>406</v>
      </c>
    </row>
    <row r="15" spans="1:5" ht="15" thickBot="1" x14ac:dyDescent="0.4">
      <c r="A15" s="30" t="s">
        <v>236</v>
      </c>
      <c r="B15" s="30" t="s">
        <v>165</v>
      </c>
      <c r="C15" s="30" t="s">
        <v>228</v>
      </c>
      <c r="D15" s="31" t="s">
        <v>253</v>
      </c>
      <c r="E15" s="58" t="s">
        <v>407</v>
      </c>
    </row>
    <row r="16" spans="1:5" ht="15" thickBot="1" x14ac:dyDescent="0.4">
      <c r="A16" s="30" t="s">
        <v>237</v>
      </c>
      <c r="B16" s="30" t="s">
        <v>165</v>
      </c>
      <c r="C16" s="30" t="s">
        <v>228</v>
      </c>
      <c r="D16" s="31">
        <v>406001.11</v>
      </c>
      <c r="E16" s="58" t="s">
        <v>408</v>
      </c>
    </row>
    <row r="17" spans="1:5" ht="15" thickBot="1" x14ac:dyDescent="0.4">
      <c r="A17" s="30" t="s">
        <v>751</v>
      </c>
      <c r="B17" s="30" t="s">
        <v>165</v>
      </c>
      <c r="C17" s="30" t="s">
        <v>228</v>
      </c>
      <c r="D17" s="31">
        <v>406001.12</v>
      </c>
      <c r="E17" s="58" t="s">
        <v>409</v>
      </c>
    </row>
    <row r="18" spans="1:5" ht="15" thickBot="1" x14ac:dyDescent="0.4">
      <c r="A18" s="30" t="s">
        <v>755</v>
      </c>
      <c r="B18" s="30" t="s">
        <v>165</v>
      </c>
      <c r="C18" s="30" t="s">
        <v>228</v>
      </c>
      <c r="D18" s="31">
        <v>406001.13</v>
      </c>
      <c r="E18" s="58" t="s">
        <v>410</v>
      </c>
    </row>
    <row r="19" spans="1:5" ht="15" thickBot="1" x14ac:dyDescent="0.4">
      <c r="A19" s="23" t="s">
        <v>197</v>
      </c>
      <c r="B19" s="23" t="s">
        <v>165</v>
      </c>
      <c r="C19" s="23" t="s">
        <v>192</v>
      </c>
      <c r="D19" s="37" t="s">
        <v>254</v>
      </c>
      <c r="E19" s="43" t="s">
        <v>396</v>
      </c>
    </row>
    <row r="20" spans="1:5" ht="15" thickBot="1" x14ac:dyDescent="0.4">
      <c r="A20" s="23" t="s">
        <v>204</v>
      </c>
      <c r="B20" s="23" t="s">
        <v>165</v>
      </c>
      <c r="C20" s="23" t="s">
        <v>192</v>
      </c>
      <c r="D20" s="37">
        <v>406002.01</v>
      </c>
      <c r="E20" s="43" t="s">
        <v>411</v>
      </c>
    </row>
    <row r="21" spans="1:5" ht="15" thickBot="1" x14ac:dyDescent="0.4">
      <c r="A21" s="23" t="s">
        <v>198</v>
      </c>
      <c r="B21" s="23" t="s">
        <v>165</v>
      </c>
      <c r="C21" s="23" t="s">
        <v>192</v>
      </c>
      <c r="D21" s="37">
        <v>406002.02</v>
      </c>
      <c r="E21" s="43" t="s">
        <v>412</v>
      </c>
    </row>
    <row r="22" spans="1:5" ht="15" thickBot="1" x14ac:dyDescent="0.4">
      <c r="A22" s="23" t="s">
        <v>199</v>
      </c>
      <c r="B22" s="23" t="s">
        <v>165</v>
      </c>
      <c r="C22" s="23" t="s">
        <v>192</v>
      </c>
      <c r="D22" s="37">
        <v>406002.03</v>
      </c>
      <c r="E22" s="43" t="s">
        <v>413</v>
      </c>
    </row>
    <row r="23" spans="1:5" ht="15" thickBot="1" x14ac:dyDescent="0.4">
      <c r="A23" s="23" t="s">
        <v>200</v>
      </c>
      <c r="B23" s="23" t="s">
        <v>165</v>
      </c>
      <c r="C23" s="23" t="s">
        <v>192</v>
      </c>
      <c r="D23" s="37">
        <v>406002.04</v>
      </c>
      <c r="E23" s="43" t="s">
        <v>414</v>
      </c>
    </row>
    <row r="24" spans="1:5" ht="15" thickBot="1" x14ac:dyDescent="0.4">
      <c r="A24" s="23" t="s">
        <v>201</v>
      </c>
      <c r="B24" s="23" t="s">
        <v>165</v>
      </c>
      <c r="C24" s="23" t="s">
        <v>192</v>
      </c>
      <c r="D24" s="37">
        <v>406002.05</v>
      </c>
      <c r="E24" s="43" t="s">
        <v>415</v>
      </c>
    </row>
    <row r="25" spans="1:5" ht="15" thickBot="1" x14ac:dyDescent="0.4">
      <c r="A25" s="23" t="s">
        <v>202</v>
      </c>
      <c r="B25" s="23" t="s">
        <v>165</v>
      </c>
      <c r="C25" s="23" t="s">
        <v>192</v>
      </c>
      <c r="D25" s="37">
        <v>406002.06</v>
      </c>
      <c r="E25" s="43" t="s">
        <v>416</v>
      </c>
    </row>
    <row r="26" spans="1:5" ht="15" thickBot="1" x14ac:dyDescent="0.4">
      <c r="A26" s="107" t="s">
        <v>748</v>
      </c>
      <c r="B26" s="23" t="s">
        <v>165</v>
      </c>
      <c r="C26" s="23" t="s">
        <v>192</v>
      </c>
      <c r="D26" s="37">
        <v>406002.07</v>
      </c>
      <c r="E26" s="43" t="s">
        <v>417</v>
      </c>
    </row>
    <row r="27" spans="1:5" ht="15" thickBot="1" x14ac:dyDescent="0.4">
      <c r="A27" s="107" t="s">
        <v>749</v>
      </c>
      <c r="B27" s="23" t="s">
        <v>165</v>
      </c>
      <c r="C27" s="23" t="s">
        <v>192</v>
      </c>
      <c r="D27" s="37">
        <v>406002.08</v>
      </c>
      <c r="E27" s="43" t="s">
        <v>418</v>
      </c>
    </row>
    <row r="28" spans="1:5" ht="15" thickBot="1" x14ac:dyDescent="0.4">
      <c r="A28" s="23" t="s">
        <v>190</v>
      </c>
      <c r="B28" s="23" t="s">
        <v>165</v>
      </c>
      <c r="C28" s="23" t="s">
        <v>192</v>
      </c>
      <c r="D28" s="37">
        <v>406002.09</v>
      </c>
      <c r="E28" s="43" t="s">
        <v>419</v>
      </c>
    </row>
    <row r="29" spans="1:5" ht="15" thickBot="1" x14ac:dyDescent="0.4">
      <c r="A29" s="23" t="s">
        <v>191</v>
      </c>
      <c r="B29" s="23" t="s">
        <v>165</v>
      </c>
      <c r="C29" s="23" t="s">
        <v>192</v>
      </c>
      <c r="D29" s="37" t="s">
        <v>255</v>
      </c>
      <c r="E29" s="43" t="s">
        <v>420</v>
      </c>
    </row>
    <row r="30" spans="1:5" ht="15" thickBot="1" x14ac:dyDescent="0.4">
      <c r="A30" s="23" t="s">
        <v>203</v>
      </c>
      <c r="B30" s="23" t="s">
        <v>165</v>
      </c>
      <c r="C30" s="23" t="s">
        <v>192</v>
      </c>
      <c r="D30" s="37">
        <v>406002.11</v>
      </c>
      <c r="E30" s="43" t="s">
        <v>421</v>
      </c>
    </row>
    <row r="31" spans="1:5" ht="15" thickBot="1" x14ac:dyDescent="0.4">
      <c r="A31" s="107" t="s">
        <v>750</v>
      </c>
      <c r="B31" s="23" t="s">
        <v>165</v>
      </c>
      <c r="C31" s="23" t="s">
        <v>192</v>
      </c>
      <c r="D31" s="37">
        <v>406002.12</v>
      </c>
      <c r="E31" s="43" t="s">
        <v>422</v>
      </c>
    </row>
    <row r="32" spans="1:5" ht="15" thickBot="1" x14ac:dyDescent="0.4">
      <c r="A32" s="107" t="s">
        <v>752</v>
      </c>
      <c r="B32" s="63" t="s">
        <v>165</v>
      </c>
      <c r="C32" s="63" t="s">
        <v>192</v>
      </c>
      <c r="D32" s="37">
        <v>406002.13</v>
      </c>
      <c r="E32" s="43" t="s">
        <v>423</v>
      </c>
    </row>
    <row r="33" spans="1:5" ht="15" thickBot="1" x14ac:dyDescent="0.4">
      <c r="A33" s="66" t="s">
        <v>238</v>
      </c>
      <c r="B33" s="66" t="s">
        <v>165</v>
      </c>
      <c r="C33" s="30" t="s">
        <v>228</v>
      </c>
      <c r="D33" s="67" t="s">
        <v>451</v>
      </c>
      <c r="E33" s="68" t="s">
        <v>459</v>
      </c>
    </row>
    <row r="34" spans="1:5" ht="15" thickBot="1" x14ac:dyDescent="0.4">
      <c r="A34" s="66" t="s">
        <v>571</v>
      </c>
      <c r="B34" s="66" t="s">
        <v>165</v>
      </c>
      <c r="C34" s="30" t="s">
        <v>228</v>
      </c>
      <c r="D34" s="67" t="s">
        <v>452</v>
      </c>
      <c r="E34" s="68" t="s">
        <v>460</v>
      </c>
    </row>
    <row r="35" spans="1:5" ht="15" thickBot="1" x14ac:dyDescent="0.4">
      <c r="A35" s="66" t="s">
        <v>466</v>
      </c>
      <c r="B35" s="66" t="s">
        <v>165</v>
      </c>
      <c r="C35" s="30" t="s">
        <v>228</v>
      </c>
      <c r="D35" s="67" t="s">
        <v>455</v>
      </c>
      <c r="E35" s="68" t="s">
        <v>461</v>
      </c>
    </row>
    <row r="36" spans="1:5" ht="15" thickBot="1" x14ac:dyDescent="0.4">
      <c r="A36" s="66" t="s">
        <v>718</v>
      </c>
      <c r="B36" s="66" t="s">
        <v>165</v>
      </c>
      <c r="C36" s="30" t="s">
        <v>228</v>
      </c>
      <c r="D36" s="67" t="s">
        <v>456</v>
      </c>
      <c r="E36" s="68" t="s">
        <v>462</v>
      </c>
    </row>
    <row r="37" spans="1:5" ht="15" thickBot="1" x14ac:dyDescent="0.4">
      <c r="A37" s="66" t="s">
        <v>577</v>
      </c>
      <c r="B37" s="66" t="s">
        <v>165</v>
      </c>
      <c r="C37" s="30" t="s">
        <v>228</v>
      </c>
      <c r="D37" s="67" t="s">
        <v>575</v>
      </c>
      <c r="E37" s="68" t="s">
        <v>576</v>
      </c>
    </row>
    <row r="38" spans="1:5" ht="15" thickBot="1" x14ac:dyDescent="0.4">
      <c r="A38" s="66" t="s">
        <v>450</v>
      </c>
      <c r="B38" s="66" t="s">
        <v>165</v>
      </c>
      <c r="C38" s="30" t="s">
        <v>228</v>
      </c>
      <c r="D38" s="67" t="s">
        <v>581</v>
      </c>
      <c r="E38" s="68" t="s">
        <v>582</v>
      </c>
    </row>
    <row r="39" spans="1:5" ht="15" thickBot="1" x14ac:dyDescent="0.4">
      <c r="A39" s="95" t="s">
        <v>572</v>
      </c>
      <c r="B39" s="95" t="s">
        <v>165</v>
      </c>
      <c r="C39" s="95" t="s">
        <v>192</v>
      </c>
      <c r="D39" s="37" t="s">
        <v>573</v>
      </c>
      <c r="E39" s="43" t="s">
        <v>574</v>
      </c>
    </row>
    <row r="40" spans="1:5" ht="15" thickBot="1" x14ac:dyDescent="0.4">
      <c r="A40" s="63" t="s">
        <v>454</v>
      </c>
      <c r="B40" s="63" t="s">
        <v>165</v>
      </c>
      <c r="C40" s="63" t="s">
        <v>192</v>
      </c>
      <c r="D40" s="37" t="s">
        <v>463</v>
      </c>
      <c r="E40" s="43" t="s">
        <v>453</v>
      </c>
    </row>
    <row r="41" spans="1:5" ht="15" thickBot="1" x14ac:dyDescent="0.4">
      <c r="A41" s="95" t="s">
        <v>469</v>
      </c>
      <c r="B41" s="63" t="s">
        <v>165</v>
      </c>
      <c r="C41" s="63" t="s">
        <v>192</v>
      </c>
      <c r="D41" s="37" t="s">
        <v>464</v>
      </c>
      <c r="E41" s="43" t="s">
        <v>457</v>
      </c>
    </row>
    <row r="42" spans="1:5" ht="15" thickBot="1" x14ac:dyDescent="0.4">
      <c r="A42" s="97" t="s">
        <v>719</v>
      </c>
      <c r="B42" s="63" t="s">
        <v>165</v>
      </c>
      <c r="C42" s="63" t="s">
        <v>192</v>
      </c>
      <c r="D42" s="37" t="s">
        <v>465</v>
      </c>
      <c r="E42" s="43" t="s">
        <v>458</v>
      </c>
    </row>
    <row r="43" spans="1:5" ht="15" thickBot="1" x14ac:dyDescent="0.4">
      <c r="A43" s="95" t="s">
        <v>578</v>
      </c>
      <c r="B43" s="95" t="s">
        <v>165</v>
      </c>
      <c r="C43" s="95" t="s">
        <v>192</v>
      </c>
      <c r="D43" s="37" t="s">
        <v>467</v>
      </c>
      <c r="E43" s="43" t="s">
        <v>468</v>
      </c>
    </row>
    <row r="44" spans="1:5" ht="15" thickBot="1" x14ac:dyDescent="0.4">
      <c r="A44" s="63" t="s">
        <v>449</v>
      </c>
      <c r="B44" s="63" t="s">
        <v>165</v>
      </c>
      <c r="C44" s="63" t="s">
        <v>192</v>
      </c>
      <c r="D44" s="37" t="s">
        <v>579</v>
      </c>
      <c r="E44" s="43" t="s">
        <v>580</v>
      </c>
    </row>
    <row r="48" spans="1:5" x14ac:dyDescent="0.35">
      <c r="A48" s="27" t="s">
        <v>587</v>
      </c>
    </row>
    <row r="49" spans="1:5" ht="15" thickBot="1" x14ac:dyDescent="0.4"/>
    <row r="50" spans="1:5" ht="26.5" thickBot="1" x14ac:dyDescent="0.4">
      <c r="A50" s="20" t="s">
        <v>589</v>
      </c>
      <c r="B50" s="21" t="s">
        <v>69</v>
      </c>
      <c r="C50" s="21" t="s">
        <v>70</v>
      </c>
      <c r="D50" s="21" t="s">
        <v>251</v>
      </c>
      <c r="E50" s="56" t="s">
        <v>375</v>
      </c>
    </row>
    <row r="51" spans="1:5" ht="15" thickBot="1" x14ac:dyDescent="0.4">
      <c r="A51" s="30" t="s">
        <v>590</v>
      </c>
      <c r="B51" s="30" t="s">
        <v>165</v>
      </c>
      <c r="C51" s="30" t="s">
        <v>228</v>
      </c>
      <c r="D51" s="31" t="s">
        <v>583</v>
      </c>
      <c r="E51" s="58" t="s">
        <v>609</v>
      </c>
    </row>
    <row r="52" spans="1:5" ht="15" thickBot="1" x14ac:dyDescent="0.4">
      <c r="A52" s="30" t="s">
        <v>591</v>
      </c>
      <c r="B52" s="30" t="s">
        <v>165</v>
      </c>
      <c r="C52" s="30" t="s">
        <v>228</v>
      </c>
      <c r="D52" s="31" t="s">
        <v>584</v>
      </c>
      <c r="E52" s="58" t="s">
        <v>610</v>
      </c>
    </row>
    <row r="53" spans="1:5" ht="15" thickBot="1" x14ac:dyDescent="0.4">
      <c r="A53" s="30" t="s">
        <v>592</v>
      </c>
      <c r="B53" s="30" t="s">
        <v>165</v>
      </c>
      <c r="C53" s="30" t="s">
        <v>228</v>
      </c>
      <c r="D53" s="31" t="s">
        <v>585</v>
      </c>
      <c r="E53" s="58" t="s">
        <v>611</v>
      </c>
    </row>
    <row r="54" spans="1:5" ht="15" thickBot="1" x14ac:dyDescent="0.4">
      <c r="A54" s="30" t="s">
        <v>775</v>
      </c>
      <c r="B54" s="30" t="s">
        <v>165</v>
      </c>
      <c r="C54" s="30" t="s">
        <v>228</v>
      </c>
      <c r="D54" s="31" t="s">
        <v>586</v>
      </c>
      <c r="E54" s="58" t="s">
        <v>612</v>
      </c>
    </row>
    <row r="55" spans="1:5" ht="15" thickBot="1" x14ac:dyDescent="0.4">
      <c r="A55" s="30" t="s">
        <v>715</v>
      </c>
      <c r="B55" s="30" t="s">
        <v>165</v>
      </c>
      <c r="C55" s="30" t="s">
        <v>228</v>
      </c>
      <c r="D55" s="31" t="s">
        <v>713</v>
      </c>
      <c r="E55" s="58" t="s">
        <v>714</v>
      </c>
    </row>
    <row r="56" spans="1:5" ht="15" thickBot="1" x14ac:dyDescent="0.4">
      <c r="A56" s="30" t="s">
        <v>593</v>
      </c>
      <c r="B56" s="30" t="s">
        <v>165</v>
      </c>
      <c r="C56" s="30" t="s">
        <v>228</v>
      </c>
      <c r="D56" s="31" t="s">
        <v>599</v>
      </c>
      <c r="E56" s="58" t="s">
        <v>613</v>
      </c>
    </row>
    <row r="57" spans="1:5" ht="15" thickBot="1" x14ac:dyDescent="0.4">
      <c r="A57" s="30" t="s">
        <v>594</v>
      </c>
      <c r="B57" s="30" t="s">
        <v>165</v>
      </c>
      <c r="C57" s="30" t="s">
        <v>228</v>
      </c>
      <c r="D57" s="31" t="s">
        <v>600</v>
      </c>
      <c r="E57" s="58" t="s">
        <v>614</v>
      </c>
    </row>
    <row r="58" spans="1:5" ht="15" thickBot="1" x14ac:dyDescent="0.4">
      <c r="A58" s="42" t="s">
        <v>707</v>
      </c>
      <c r="B58" s="95" t="s">
        <v>165</v>
      </c>
      <c r="C58" s="95" t="s">
        <v>192</v>
      </c>
      <c r="D58" s="37" t="s">
        <v>603</v>
      </c>
      <c r="E58" s="43" t="s">
        <v>595</v>
      </c>
    </row>
    <row r="59" spans="1:5" ht="15" thickBot="1" x14ac:dyDescent="0.4">
      <c r="A59" s="42" t="s">
        <v>708</v>
      </c>
      <c r="B59" s="95" t="s">
        <v>165</v>
      </c>
      <c r="C59" s="95" t="s">
        <v>192</v>
      </c>
      <c r="D59" s="37" t="s">
        <v>604</v>
      </c>
      <c r="E59" s="43" t="s">
        <v>596</v>
      </c>
    </row>
    <row r="60" spans="1:5" ht="15" thickBot="1" x14ac:dyDescent="0.4">
      <c r="A60" s="42" t="s">
        <v>709</v>
      </c>
      <c r="B60" s="95" t="s">
        <v>165</v>
      </c>
      <c r="C60" s="95" t="s">
        <v>192</v>
      </c>
      <c r="D60" s="37" t="s">
        <v>605</v>
      </c>
      <c r="E60" s="43" t="s">
        <v>597</v>
      </c>
    </row>
    <row r="61" spans="1:5" ht="15" thickBot="1" x14ac:dyDescent="0.4">
      <c r="A61" s="42" t="s">
        <v>776</v>
      </c>
      <c r="B61" s="95" t="s">
        <v>165</v>
      </c>
      <c r="C61" s="95" t="s">
        <v>192</v>
      </c>
      <c r="D61" s="37" t="s">
        <v>606</v>
      </c>
      <c r="E61" s="43" t="s">
        <v>598</v>
      </c>
    </row>
    <row r="62" spans="1:5" ht="15" thickBot="1" x14ac:dyDescent="0.4">
      <c r="A62" s="42" t="s">
        <v>710</v>
      </c>
      <c r="B62" s="96" t="s">
        <v>165</v>
      </c>
      <c r="C62" s="96" t="s">
        <v>192</v>
      </c>
      <c r="D62" s="37" t="s">
        <v>705</v>
      </c>
      <c r="E62" s="43" t="s">
        <v>706</v>
      </c>
    </row>
    <row r="63" spans="1:5" ht="15" thickBot="1" x14ac:dyDescent="0.4">
      <c r="A63" s="42" t="s">
        <v>711</v>
      </c>
      <c r="B63" s="95" t="s">
        <v>165</v>
      </c>
      <c r="C63" s="95" t="s">
        <v>192</v>
      </c>
      <c r="D63" s="37" t="s">
        <v>607</v>
      </c>
      <c r="E63" s="43" t="s">
        <v>602</v>
      </c>
    </row>
    <row r="64" spans="1:5" ht="15" thickBot="1" x14ac:dyDescent="0.4">
      <c r="A64" s="42" t="s">
        <v>712</v>
      </c>
      <c r="B64" s="95" t="s">
        <v>165</v>
      </c>
      <c r="C64" s="95" t="s">
        <v>192</v>
      </c>
      <c r="D64" s="37" t="s">
        <v>608</v>
      </c>
      <c r="E64" s="43" t="s">
        <v>601</v>
      </c>
    </row>
    <row r="65" spans="1:5" ht="15" thickBot="1" x14ac:dyDescent="0.4">
      <c r="A65" s="30" t="s">
        <v>646</v>
      </c>
      <c r="B65" s="30" t="s">
        <v>165</v>
      </c>
      <c r="C65" s="30" t="s">
        <v>228</v>
      </c>
      <c r="D65" s="31" t="s">
        <v>615</v>
      </c>
      <c r="E65" s="58" t="s">
        <v>630</v>
      </c>
    </row>
    <row r="66" spans="1:5" ht="15" thickBot="1" x14ac:dyDescent="0.4">
      <c r="A66" s="30" t="s">
        <v>648</v>
      </c>
      <c r="B66" s="30" t="s">
        <v>165</v>
      </c>
      <c r="C66" s="30" t="s">
        <v>228</v>
      </c>
      <c r="D66" s="31" t="s">
        <v>616</v>
      </c>
      <c r="E66" s="58" t="s">
        <v>631</v>
      </c>
    </row>
    <row r="67" spans="1:5" ht="15" thickBot="1" x14ac:dyDescent="0.4">
      <c r="A67" s="30" t="s">
        <v>651</v>
      </c>
      <c r="B67" s="30" t="s">
        <v>165</v>
      </c>
      <c r="C67" s="30" t="s">
        <v>228</v>
      </c>
      <c r="D67" s="31" t="s">
        <v>617</v>
      </c>
      <c r="E67" s="58" t="s">
        <v>632</v>
      </c>
    </row>
    <row r="68" spans="1:5" ht="15" thickBot="1" x14ac:dyDescent="0.4">
      <c r="A68" s="30" t="s">
        <v>649</v>
      </c>
      <c r="B68" s="30" t="s">
        <v>165</v>
      </c>
      <c r="C68" s="30" t="s">
        <v>228</v>
      </c>
      <c r="D68" s="31" t="s">
        <v>618</v>
      </c>
      <c r="E68" s="58" t="s">
        <v>633</v>
      </c>
    </row>
    <row r="69" spans="1:5" ht="15" thickBot="1" x14ac:dyDescent="0.4">
      <c r="A69" s="30" t="s">
        <v>653</v>
      </c>
      <c r="B69" s="30" t="s">
        <v>165</v>
      </c>
      <c r="C69" s="30" t="s">
        <v>228</v>
      </c>
      <c r="D69" s="31" t="s">
        <v>619</v>
      </c>
      <c r="E69" s="58" t="s">
        <v>634</v>
      </c>
    </row>
    <row r="70" spans="1:5" ht="15" thickBot="1" x14ac:dyDescent="0.4">
      <c r="A70" s="30" t="s">
        <v>656</v>
      </c>
      <c r="B70" s="30" t="s">
        <v>165</v>
      </c>
      <c r="C70" s="30" t="s">
        <v>228</v>
      </c>
      <c r="D70" s="31" t="s">
        <v>620</v>
      </c>
      <c r="E70" s="58" t="s">
        <v>635</v>
      </c>
    </row>
    <row r="71" spans="1:5" ht="15" thickBot="1" x14ac:dyDescent="0.4">
      <c r="A71" s="30" t="s">
        <v>657</v>
      </c>
      <c r="B71" s="30" t="s">
        <v>165</v>
      </c>
      <c r="C71" s="30" t="s">
        <v>228</v>
      </c>
      <c r="D71" s="31" t="s">
        <v>621</v>
      </c>
      <c r="E71" s="58" t="s">
        <v>636</v>
      </c>
    </row>
    <row r="72" spans="1:5" ht="15" thickBot="1" x14ac:dyDescent="0.4">
      <c r="A72" s="30" t="s">
        <v>660</v>
      </c>
      <c r="B72" s="30" t="s">
        <v>165</v>
      </c>
      <c r="C72" s="30" t="s">
        <v>228</v>
      </c>
      <c r="D72" s="31" t="s">
        <v>622</v>
      </c>
      <c r="E72" s="58" t="s">
        <v>637</v>
      </c>
    </row>
    <row r="73" spans="1:5" ht="15" thickBot="1" x14ac:dyDescent="0.4">
      <c r="A73" s="30" t="s">
        <v>717</v>
      </c>
      <c r="B73" s="30" t="s">
        <v>165</v>
      </c>
      <c r="C73" s="30" t="s">
        <v>228</v>
      </c>
      <c r="D73" s="31" t="s">
        <v>623</v>
      </c>
      <c r="E73" s="58" t="s">
        <v>638</v>
      </c>
    </row>
    <row r="74" spans="1:5" ht="15" thickBot="1" x14ac:dyDescent="0.4">
      <c r="A74" s="30" t="s">
        <v>662</v>
      </c>
      <c r="B74" s="30" t="s">
        <v>165</v>
      </c>
      <c r="C74" s="30" t="s">
        <v>228</v>
      </c>
      <c r="D74" s="31" t="s">
        <v>624</v>
      </c>
      <c r="E74" s="58" t="s">
        <v>639</v>
      </c>
    </row>
    <row r="75" spans="1:5" ht="15" thickBot="1" x14ac:dyDescent="0.4">
      <c r="A75" s="30" t="s">
        <v>663</v>
      </c>
      <c r="B75" s="30" t="s">
        <v>165</v>
      </c>
      <c r="C75" s="30" t="s">
        <v>228</v>
      </c>
      <c r="D75" s="31" t="s">
        <v>625</v>
      </c>
      <c r="E75" s="58" t="s">
        <v>640</v>
      </c>
    </row>
    <row r="76" spans="1:5" ht="15" thickBot="1" x14ac:dyDescent="0.4">
      <c r="A76" s="30" t="s">
        <v>665</v>
      </c>
      <c r="B76" s="30" t="s">
        <v>165</v>
      </c>
      <c r="C76" s="30" t="s">
        <v>228</v>
      </c>
      <c r="D76" s="31" t="s">
        <v>626</v>
      </c>
      <c r="E76" s="58" t="s">
        <v>641</v>
      </c>
    </row>
    <row r="77" spans="1:5" ht="15" thickBot="1" x14ac:dyDescent="0.4">
      <c r="A77" s="30" t="s">
        <v>669</v>
      </c>
      <c r="B77" s="30" t="s">
        <v>165</v>
      </c>
      <c r="C77" s="30" t="s">
        <v>228</v>
      </c>
      <c r="D77" s="31" t="s">
        <v>627</v>
      </c>
      <c r="E77" s="58" t="s">
        <v>642</v>
      </c>
    </row>
    <row r="78" spans="1:5" ht="15" thickBot="1" x14ac:dyDescent="0.4">
      <c r="A78" s="30" t="s">
        <v>667</v>
      </c>
      <c r="B78" s="30" t="s">
        <v>165</v>
      </c>
      <c r="C78" s="30" t="s">
        <v>228</v>
      </c>
      <c r="D78" s="31" t="s">
        <v>628</v>
      </c>
      <c r="E78" s="58" t="s">
        <v>643</v>
      </c>
    </row>
    <row r="79" spans="1:5" ht="15" thickBot="1" x14ac:dyDescent="0.4">
      <c r="A79" s="30" t="s">
        <v>671</v>
      </c>
      <c r="B79" s="30" t="s">
        <v>165</v>
      </c>
      <c r="C79" s="30" t="s">
        <v>228</v>
      </c>
      <c r="D79" s="31" t="s">
        <v>629</v>
      </c>
      <c r="E79" s="58" t="s">
        <v>644</v>
      </c>
    </row>
    <row r="80" spans="1:5" ht="15" thickBot="1" x14ac:dyDescent="0.4">
      <c r="A80" s="95" t="s">
        <v>645</v>
      </c>
      <c r="B80" s="95" t="s">
        <v>165</v>
      </c>
      <c r="C80" s="95" t="s">
        <v>192</v>
      </c>
      <c r="D80" s="37" t="s">
        <v>672</v>
      </c>
      <c r="E80" s="43" t="s">
        <v>687</v>
      </c>
    </row>
    <row r="81" spans="1:5" ht="15" thickBot="1" x14ac:dyDescent="0.4">
      <c r="A81" s="95" t="s">
        <v>647</v>
      </c>
      <c r="B81" s="95" t="s">
        <v>165</v>
      </c>
      <c r="C81" s="95" t="s">
        <v>192</v>
      </c>
      <c r="D81" s="37" t="s">
        <v>673</v>
      </c>
      <c r="E81" s="43" t="s">
        <v>688</v>
      </c>
    </row>
    <row r="82" spans="1:5" ht="15" thickBot="1" x14ac:dyDescent="0.4">
      <c r="A82" s="95" t="s">
        <v>652</v>
      </c>
      <c r="B82" s="95" t="s">
        <v>165</v>
      </c>
      <c r="C82" s="95" t="s">
        <v>192</v>
      </c>
      <c r="D82" s="37" t="s">
        <v>674</v>
      </c>
      <c r="E82" s="43" t="s">
        <v>689</v>
      </c>
    </row>
    <row r="83" spans="1:5" ht="15" thickBot="1" x14ac:dyDescent="0.4">
      <c r="A83" s="95" t="s">
        <v>650</v>
      </c>
      <c r="B83" s="95" t="s">
        <v>165</v>
      </c>
      <c r="C83" s="95" t="s">
        <v>192</v>
      </c>
      <c r="D83" s="37" t="s">
        <v>675</v>
      </c>
      <c r="E83" s="43" t="s">
        <v>690</v>
      </c>
    </row>
    <row r="84" spans="1:5" ht="15" thickBot="1" x14ac:dyDescent="0.4">
      <c r="A84" s="95" t="s">
        <v>654</v>
      </c>
      <c r="B84" s="95" t="s">
        <v>165</v>
      </c>
      <c r="C84" s="95" t="s">
        <v>192</v>
      </c>
      <c r="D84" s="37" t="s">
        <v>676</v>
      </c>
      <c r="E84" s="43" t="s">
        <v>691</v>
      </c>
    </row>
    <row r="85" spans="1:5" ht="15" thickBot="1" x14ac:dyDescent="0.4">
      <c r="A85" s="95" t="s">
        <v>655</v>
      </c>
      <c r="B85" s="95" t="s">
        <v>165</v>
      </c>
      <c r="C85" s="95" t="s">
        <v>192</v>
      </c>
      <c r="D85" s="37" t="s">
        <v>677</v>
      </c>
      <c r="E85" s="43" t="s">
        <v>692</v>
      </c>
    </row>
    <row r="86" spans="1:5" ht="15" thickBot="1" x14ac:dyDescent="0.4">
      <c r="A86" s="95" t="s">
        <v>658</v>
      </c>
      <c r="B86" s="95" t="s">
        <v>165</v>
      </c>
      <c r="C86" s="95" t="s">
        <v>192</v>
      </c>
      <c r="D86" s="37" t="s">
        <v>678</v>
      </c>
      <c r="E86" s="43" t="s">
        <v>693</v>
      </c>
    </row>
    <row r="87" spans="1:5" ht="15" thickBot="1" x14ac:dyDescent="0.4">
      <c r="A87" s="95" t="s">
        <v>659</v>
      </c>
      <c r="B87" s="95" t="s">
        <v>165</v>
      </c>
      <c r="C87" s="95" t="s">
        <v>192</v>
      </c>
      <c r="D87" s="37" t="s">
        <v>679</v>
      </c>
      <c r="E87" s="43" t="s">
        <v>694</v>
      </c>
    </row>
    <row r="88" spans="1:5" ht="15" thickBot="1" x14ac:dyDescent="0.4">
      <c r="A88" s="96" t="s">
        <v>716</v>
      </c>
      <c r="B88" s="95" t="s">
        <v>165</v>
      </c>
      <c r="C88" s="95" t="s">
        <v>192</v>
      </c>
      <c r="D88" s="37" t="s">
        <v>680</v>
      </c>
      <c r="E88" s="43" t="s">
        <v>695</v>
      </c>
    </row>
    <row r="89" spans="1:5" ht="15" thickBot="1" x14ac:dyDescent="0.4">
      <c r="A89" s="95" t="s">
        <v>661</v>
      </c>
      <c r="B89" s="95" t="s">
        <v>165</v>
      </c>
      <c r="C89" s="95" t="s">
        <v>192</v>
      </c>
      <c r="D89" s="37" t="s">
        <v>681</v>
      </c>
      <c r="E89" s="43" t="s">
        <v>696</v>
      </c>
    </row>
    <row r="90" spans="1:5" ht="15" thickBot="1" x14ac:dyDescent="0.4">
      <c r="A90" s="95" t="s">
        <v>127</v>
      </c>
      <c r="B90" s="95" t="s">
        <v>165</v>
      </c>
      <c r="C90" s="95" t="s">
        <v>192</v>
      </c>
      <c r="D90" s="37" t="s">
        <v>682</v>
      </c>
      <c r="E90" s="43" t="s">
        <v>697</v>
      </c>
    </row>
    <row r="91" spans="1:5" ht="15" thickBot="1" x14ac:dyDescent="0.4">
      <c r="A91" s="95" t="s">
        <v>664</v>
      </c>
      <c r="B91" s="95" t="s">
        <v>165</v>
      </c>
      <c r="C91" s="95" t="s">
        <v>192</v>
      </c>
      <c r="D91" s="37" t="s">
        <v>683</v>
      </c>
      <c r="E91" s="43" t="s">
        <v>698</v>
      </c>
    </row>
    <row r="92" spans="1:5" ht="15" thickBot="1" x14ac:dyDescent="0.4">
      <c r="A92" s="95" t="s">
        <v>666</v>
      </c>
      <c r="B92" s="95" t="s">
        <v>165</v>
      </c>
      <c r="C92" s="95" t="s">
        <v>192</v>
      </c>
      <c r="D92" s="37" t="s">
        <v>684</v>
      </c>
      <c r="E92" s="43" t="s">
        <v>699</v>
      </c>
    </row>
    <row r="93" spans="1:5" ht="15" thickBot="1" x14ac:dyDescent="0.4">
      <c r="A93" s="95" t="s">
        <v>668</v>
      </c>
      <c r="B93" s="95" t="s">
        <v>165</v>
      </c>
      <c r="C93" s="95" t="s">
        <v>192</v>
      </c>
      <c r="D93" s="37" t="s">
        <v>685</v>
      </c>
      <c r="E93" s="43" t="s">
        <v>700</v>
      </c>
    </row>
    <row r="94" spans="1:5" ht="15" thickBot="1" x14ac:dyDescent="0.4">
      <c r="A94" s="95" t="s">
        <v>670</v>
      </c>
      <c r="B94" s="95" t="s">
        <v>165</v>
      </c>
      <c r="C94" s="95" t="s">
        <v>192</v>
      </c>
      <c r="D94" s="37" t="s">
        <v>686</v>
      </c>
      <c r="E94" s="43" t="s">
        <v>701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50"/>
  <sheetViews>
    <sheetView topLeftCell="A64" zoomScale="130" zoomScaleNormal="130" workbookViewId="0">
      <selection activeCell="A70" sqref="A70"/>
    </sheetView>
  </sheetViews>
  <sheetFormatPr defaultColWidth="9.1796875" defaultRowHeight="14.5" x14ac:dyDescent="0.35"/>
  <cols>
    <col min="1" max="1" width="33.81640625" customWidth="1"/>
    <col min="2" max="2" width="10.1796875" customWidth="1"/>
    <col min="3" max="3" width="44.453125" customWidth="1"/>
    <col min="4" max="4" width="13.453125" customWidth="1"/>
    <col min="6" max="6" width="13.26953125" customWidth="1"/>
    <col min="8" max="8" width="30" customWidth="1"/>
    <col min="10" max="10" width="30.54296875" customWidth="1"/>
    <col min="12" max="12" width="2.26953125" customWidth="1"/>
    <col min="13" max="13" width="28.453125" customWidth="1"/>
    <col min="14" max="14" width="28.26953125" customWidth="1"/>
    <col min="16" max="16" width="33.1796875" customWidth="1"/>
    <col min="20" max="20" width="25" customWidth="1"/>
    <col min="22" max="22" width="17.7265625" customWidth="1"/>
  </cols>
  <sheetData>
    <row r="1" spans="1:6" ht="15" thickBot="1" x14ac:dyDescent="0.4">
      <c r="A1" s="27" t="s">
        <v>315</v>
      </c>
    </row>
    <row r="2" spans="1:6" ht="39.5" thickBot="1" x14ac:dyDescent="0.4">
      <c r="A2" s="20" t="s">
        <v>68</v>
      </c>
      <c r="B2" s="21" t="s">
        <v>69</v>
      </c>
      <c r="C2" s="21" t="s">
        <v>70</v>
      </c>
      <c r="D2" s="21" t="s">
        <v>196</v>
      </c>
      <c r="E2" s="21" t="s">
        <v>251</v>
      </c>
      <c r="F2" s="21" t="s">
        <v>1</v>
      </c>
    </row>
    <row r="3" spans="1:6" ht="15" thickBot="1" x14ac:dyDescent="0.4">
      <c r="A3" s="24" t="s">
        <v>802</v>
      </c>
      <c r="B3" s="23" t="s">
        <v>166</v>
      </c>
      <c r="C3" s="23"/>
      <c r="D3" s="26" t="s">
        <v>286</v>
      </c>
      <c r="E3" s="23">
        <v>402001</v>
      </c>
      <c r="F3" s="23">
        <f>E3-400001</f>
        <v>2000</v>
      </c>
    </row>
    <row r="4" spans="1:6" ht="15" thickBot="1" x14ac:dyDescent="0.4">
      <c r="A4" s="24" t="s">
        <v>803</v>
      </c>
      <c r="B4" s="23" t="s">
        <v>166</v>
      </c>
      <c r="C4" s="23"/>
      <c r="D4" s="26" t="s">
        <v>286</v>
      </c>
      <c r="E4" s="23">
        <f t="shared" ref="E4:E34" si="0">E3+IF(B3="float32",2,1)</f>
        <v>402003</v>
      </c>
      <c r="F4" s="23">
        <f t="shared" ref="F4:F64" si="1">E4-400001</f>
        <v>2002</v>
      </c>
    </row>
    <row r="5" spans="1:6" ht="15" thickBot="1" x14ac:dyDescent="0.4">
      <c r="A5" s="24" t="s">
        <v>804</v>
      </c>
      <c r="B5" s="23" t="s">
        <v>166</v>
      </c>
      <c r="C5" s="23"/>
      <c r="D5" s="26" t="s">
        <v>286</v>
      </c>
      <c r="E5" s="23">
        <f t="shared" si="0"/>
        <v>402005</v>
      </c>
      <c r="F5" s="23">
        <f t="shared" si="1"/>
        <v>2004</v>
      </c>
    </row>
    <row r="6" spans="1:6" ht="15" thickBot="1" x14ac:dyDescent="0.4">
      <c r="A6" s="24" t="s">
        <v>805</v>
      </c>
      <c r="B6" s="23" t="s">
        <v>166</v>
      </c>
      <c r="C6" s="23"/>
      <c r="D6" s="26" t="s">
        <v>286</v>
      </c>
      <c r="E6" s="23">
        <f t="shared" si="0"/>
        <v>402007</v>
      </c>
      <c r="F6" s="23">
        <f t="shared" si="1"/>
        <v>2006</v>
      </c>
    </row>
    <row r="7" spans="1:6" ht="15" thickBot="1" x14ac:dyDescent="0.4">
      <c r="A7" s="24" t="s">
        <v>806</v>
      </c>
      <c r="B7" s="23" t="s">
        <v>166</v>
      </c>
      <c r="C7" s="23"/>
      <c r="D7" s="26" t="s">
        <v>286</v>
      </c>
      <c r="E7" s="23">
        <f t="shared" si="0"/>
        <v>402009</v>
      </c>
      <c r="F7" s="23">
        <f t="shared" si="1"/>
        <v>2008</v>
      </c>
    </row>
    <row r="8" spans="1:6" ht="15" thickBot="1" x14ac:dyDescent="0.4">
      <c r="A8" s="24" t="s">
        <v>807</v>
      </c>
      <c r="B8" s="23" t="s">
        <v>166</v>
      </c>
      <c r="C8" s="23"/>
      <c r="D8" s="26" t="s">
        <v>286</v>
      </c>
      <c r="E8" s="23">
        <f t="shared" si="0"/>
        <v>402011</v>
      </c>
      <c r="F8" s="23">
        <f t="shared" si="1"/>
        <v>2010</v>
      </c>
    </row>
    <row r="9" spans="1:6" ht="15" thickBot="1" x14ac:dyDescent="0.4">
      <c r="A9" s="24" t="s">
        <v>808</v>
      </c>
      <c r="B9" s="23" t="s">
        <v>166</v>
      </c>
      <c r="C9" s="23"/>
      <c r="D9" s="26" t="s">
        <v>286</v>
      </c>
      <c r="E9" s="23">
        <f t="shared" si="0"/>
        <v>402013</v>
      </c>
      <c r="F9" s="23">
        <f t="shared" si="1"/>
        <v>2012</v>
      </c>
    </row>
    <row r="10" spans="1:6" ht="15" thickBot="1" x14ac:dyDescent="0.4">
      <c r="A10" s="24" t="s">
        <v>809</v>
      </c>
      <c r="B10" s="23" t="s">
        <v>166</v>
      </c>
      <c r="C10" s="23"/>
      <c r="D10" s="26" t="s">
        <v>286</v>
      </c>
      <c r="E10" s="23">
        <f t="shared" si="0"/>
        <v>402015</v>
      </c>
      <c r="F10" s="23">
        <f t="shared" si="1"/>
        <v>2014</v>
      </c>
    </row>
    <row r="11" spans="1:6" ht="15" thickBot="1" x14ac:dyDescent="0.4">
      <c r="A11" s="24" t="s">
        <v>810</v>
      </c>
      <c r="B11" s="23" t="s">
        <v>166</v>
      </c>
      <c r="C11" s="23"/>
      <c r="D11" s="26" t="s">
        <v>286</v>
      </c>
      <c r="E11" s="23">
        <f t="shared" si="0"/>
        <v>402017</v>
      </c>
      <c r="F11" s="23">
        <f t="shared" si="1"/>
        <v>2016</v>
      </c>
    </row>
    <row r="12" spans="1:6" ht="15" thickBot="1" x14ac:dyDescent="0.4">
      <c r="A12" s="24" t="s">
        <v>811</v>
      </c>
      <c r="B12" s="23" t="s">
        <v>166</v>
      </c>
      <c r="C12" s="23"/>
      <c r="D12" s="26" t="s">
        <v>286</v>
      </c>
      <c r="E12" s="23">
        <f t="shared" si="0"/>
        <v>402019</v>
      </c>
      <c r="F12" s="23">
        <f t="shared" si="1"/>
        <v>2018</v>
      </c>
    </row>
    <row r="13" spans="1:6" ht="15" thickBot="1" x14ac:dyDescent="0.4">
      <c r="A13" s="24" t="s">
        <v>812</v>
      </c>
      <c r="B13" s="23" t="s">
        <v>166</v>
      </c>
      <c r="C13" s="23"/>
      <c r="D13" s="26" t="s">
        <v>286</v>
      </c>
      <c r="E13" s="23">
        <f t="shared" si="0"/>
        <v>402021</v>
      </c>
      <c r="F13" s="23">
        <f t="shared" si="1"/>
        <v>2020</v>
      </c>
    </row>
    <row r="14" spans="1:6" ht="15" thickBot="1" x14ac:dyDescent="0.4">
      <c r="A14" s="24" t="s">
        <v>813</v>
      </c>
      <c r="B14" s="23" t="s">
        <v>166</v>
      </c>
      <c r="C14" s="23"/>
      <c r="D14" s="26" t="s">
        <v>286</v>
      </c>
      <c r="E14" s="23">
        <f t="shared" si="0"/>
        <v>402023</v>
      </c>
      <c r="F14" s="23">
        <f t="shared" si="1"/>
        <v>2022</v>
      </c>
    </row>
    <row r="15" spans="1:6" ht="15" thickBot="1" x14ac:dyDescent="0.4">
      <c r="A15" s="24" t="s">
        <v>814</v>
      </c>
      <c r="B15" s="23" t="s">
        <v>166</v>
      </c>
      <c r="C15" s="23"/>
      <c r="D15" s="26" t="s">
        <v>286</v>
      </c>
      <c r="E15" s="23">
        <f t="shared" si="0"/>
        <v>402025</v>
      </c>
      <c r="F15" s="23">
        <f t="shared" si="1"/>
        <v>2024</v>
      </c>
    </row>
    <row r="16" spans="1:6" ht="15" thickBot="1" x14ac:dyDescent="0.4">
      <c r="A16" s="24" t="s">
        <v>815</v>
      </c>
      <c r="B16" s="23" t="s">
        <v>166</v>
      </c>
      <c r="C16" s="23"/>
      <c r="D16" s="26" t="s">
        <v>286</v>
      </c>
      <c r="E16" s="23">
        <f t="shared" si="0"/>
        <v>402027</v>
      </c>
      <c r="F16" s="23">
        <f t="shared" si="1"/>
        <v>2026</v>
      </c>
    </row>
    <row r="17" spans="1:6" ht="15" thickBot="1" x14ac:dyDescent="0.4">
      <c r="A17" s="24" t="s">
        <v>816</v>
      </c>
      <c r="B17" s="23" t="s">
        <v>166</v>
      </c>
      <c r="C17" s="23"/>
      <c r="D17" s="26" t="s">
        <v>286</v>
      </c>
      <c r="E17" s="23">
        <f t="shared" si="0"/>
        <v>402029</v>
      </c>
      <c r="F17" s="23">
        <f t="shared" si="1"/>
        <v>2028</v>
      </c>
    </row>
    <row r="18" spans="1:6" ht="15" thickBot="1" x14ac:dyDescent="0.4">
      <c r="A18" s="24" t="s">
        <v>817</v>
      </c>
      <c r="B18" s="23" t="s">
        <v>166</v>
      </c>
      <c r="C18" s="23"/>
      <c r="D18" s="26" t="s">
        <v>286</v>
      </c>
      <c r="E18" s="23">
        <f t="shared" si="0"/>
        <v>402031</v>
      </c>
      <c r="F18" s="23">
        <f t="shared" si="1"/>
        <v>2030</v>
      </c>
    </row>
    <row r="19" spans="1:6" ht="15" thickBot="1" x14ac:dyDescent="0.4">
      <c r="A19" s="24" t="s">
        <v>818</v>
      </c>
      <c r="B19" s="23" t="s">
        <v>166</v>
      </c>
      <c r="C19" s="23"/>
      <c r="D19" s="26" t="s">
        <v>286</v>
      </c>
      <c r="E19" s="23">
        <f t="shared" si="0"/>
        <v>402033</v>
      </c>
      <c r="F19" s="23">
        <f t="shared" si="1"/>
        <v>2032</v>
      </c>
    </row>
    <row r="20" spans="1:6" ht="15" thickBot="1" x14ac:dyDescent="0.4">
      <c r="A20" s="24" t="s">
        <v>819</v>
      </c>
      <c r="B20" s="23" t="s">
        <v>166</v>
      </c>
      <c r="C20" s="23"/>
      <c r="D20" s="26" t="s">
        <v>286</v>
      </c>
      <c r="E20" s="23">
        <f t="shared" si="0"/>
        <v>402035</v>
      </c>
      <c r="F20" s="23">
        <f t="shared" si="1"/>
        <v>2034</v>
      </c>
    </row>
    <row r="21" spans="1:6" ht="15" thickBot="1" x14ac:dyDescent="0.4">
      <c r="A21" s="24" t="s">
        <v>369</v>
      </c>
      <c r="B21" s="23" t="s">
        <v>166</v>
      </c>
      <c r="C21" s="23"/>
      <c r="D21" s="26" t="s">
        <v>286</v>
      </c>
      <c r="E21" s="23">
        <f t="shared" si="0"/>
        <v>402037</v>
      </c>
      <c r="F21" s="23">
        <f t="shared" si="1"/>
        <v>2036</v>
      </c>
    </row>
    <row r="22" spans="1:6" ht="15" thickBot="1" x14ac:dyDescent="0.4">
      <c r="A22" s="24" t="s">
        <v>370</v>
      </c>
      <c r="B22" s="23" t="s">
        <v>166</v>
      </c>
      <c r="C22" s="23"/>
      <c r="D22" s="26" t="s">
        <v>286</v>
      </c>
      <c r="E22" s="23">
        <f t="shared" si="0"/>
        <v>402039</v>
      </c>
      <c r="F22" s="23">
        <f t="shared" si="1"/>
        <v>2038</v>
      </c>
    </row>
    <row r="23" spans="1:6" ht="15" thickBot="1" x14ac:dyDescent="0.4">
      <c r="A23" s="123" t="s">
        <v>820</v>
      </c>
      <c r="B23" s="23" t="s">
        <v>166</v>
      </c>
      <c r="C23" s="23"/>
      <c r="D23" s="26" t="s">
        <v>286</v>
      </c>
      <c r="E23" s="23">
        <f t="shared" si="0"/>
        <v>402041</v>
      </c>
      <c r="F23" s="23">
        <f t="shared" si="1"/>
        <v>2040</v>
      </c>
    </row>
    <row r="24" spans="1:6" ht="15" thickBot="1" x14ac:dyDescent="0.4">
      <c r="A24" s="124" t="s">
        <v>821</v>
      </c>
      <c r="B24" s="23" t="s">
        <v>166</v>
      </c>
      <c r="C24" s="23"/>
      <c r="D24" s="26" t="s">
        <v>286</v>
      </c>
      <c r="E24" s="23">
        <f t="shared" si="0"/>
        <v>402043</v>
      </c>
      <c r="F24" s="23">
        <f t="shared" si="1"/>
        <v>2042</v>
      </c>
    </row>
    <row r="25" spans="1:6" ht="15" thickBot="1" x14ac:dyDescent="0.4">
      <c r="A25" s="24" t="s">
        <v>822</v>
      </c>
      <c r="B25" s="23" t="s">
        <v>166</v>
      </c>
      <c r="C25" s="23"/>
      <c r="D25" s="26" t="s">
        <v>286</v>
      </c>
      <c r="E25" s="23">
        <f t="shared" si="0"/>
        <v>402045</v>
      </c>
      <c r="F25" s="23">
        <f t="shared" si="1"/>
        <v>2044</v>
      </c>
    </row>
    <row r="26" spans="1:6" ht="15" thickBot="1" x14ac:dyDescent="0.4">
      <c r="A26" s="24" t="s">
        <v>823</v>
      </c>
      <c r="B26" s="23" t="s">
        <v>166</v>
      </c>
      <c r="C26" s="23"/>
      <c r="D26" s="26" t="s">
        <v>286</v>
      </c>
      <c r="E26" s="23">
        <f t="shared" si="0"/>
        <v>402047</v>
      </c>
      <c r="F26" s="23">
        <f t="shared" si="1"/>
        <v>2046</v>
      </c>
    </row>
    <row r="27" spans="1:6" ht="15" thickBot="1" x14ac:dyDescent="0.4">
      <c r="A27" s="24" t="s">
        <v>824</v>
      </c>
      <c r="B27" s="23" t="s">
        <v>166</v>
      </c>
      <c r="C27" s="23"/>
      <c r="D27" s="26" t="s">
        <v>286</v>
      </c>
      <c r="E27" s="23">
        <f t="shared" si="0"/>
        <v>402049</v>
      </c>
      <c r="F27" s="23">
        <f t="shared" si="1"/>
        <v>2048</v>
      </c>
    </row>
    <row r="28" spans="1:6" ht="15" thickBot="1" x14ac:dyDescent="0.4">
      <c r="A28" s="123" t="s">
        <v>838</v>
      </c>
      <c r="B28" s="23" t="s">
        <v>166</v>
      </c>
      <c r="C28" s="23"/>
      <c r="D28" s="26" t="s">
        <v>247</v>
      </c>
      <c r="E28" s="23">
        <f t="shared" si="0"/>
        <v>402051</v>
      </c>
      <c r="F28" s="23">
        <f t="shared" si="1"/>
        <v>2050</v>
      </c>
    </row>
    <row r="29" spans="1:6" ht="15" thickBot="1" x14ac:dyDescent="0.4">
      <c r="A29" s="124" t="s">
        <v>839</v>
      </c>
      <c r="B29" s="23" t="s">
        <v>166</v>
      </c>
      <c r="C29" s="23"/>
      <c r="D29" s="26" t="s">
        <v>194</v>
      </c>
      <c r="E29" s="23">
        <f t="shared" si="0"/>
        <v>402053</v>
      </c>
      <c r="F29" s="23">
        <f t="shared" si="1"/>
        <v>2052</v>
      </c>
    </row>
    <row r="30" spans="1:6" ht="15" thickBot="1" x14ac:dyDescent="0.4">
      <c r="A30" s="24" t="s">
        <v>828</v>
      </c>
      <c r="B30" s="23" t="s">
        <v>166</v>
      </c>
      <c r="C30" s="23"/>
      <c r="D30" s="26" t="s">
        <v>247</v>
      </c>
      <c r="E30" s="23">
        <f t="shared" si="0"/>
        <v>402055</v>
      </c>
      <c r="F30" s="23">
        <f t="shared" si="1"/>
        <v>2054</v>
      </c>
    </row>
    <row r="31" spans="1:6" ht="15" thickBot="1" x14ac:dyDescent="0.4">
      <c r="A31" s="24" t="s">
        <v>829</v>
      </c>
      <c r="B31" s="23" t="s">
        <v>166</v>
      </c>
      <c r="C31" s="23"/>
      <c r="D31" s="26" t="s">
        <v>247</v>
      </c>
      <c r="E31" s="23">
        <f t="shared" si="0"/>
        <v>402057</v>
      </c>
      <c r="F31" s="23">
        <f t="shared" si="1"/>
        <v>2056</v>
      </c>
    </row>
    <row r="32" spans="1:6" ht="15" thickBot="1" x14ac:dyDescent="0.4">
      <c r="A32" s="24" t="s">
        <v>830</v>
      </c>
      <c r="B32" s="23" t="s">
        <v>166</v>
      </c>
      <c r="C32" s="23"/>
      <c r="D32" s="26" t="s">
        <v>195</v>
      </c>
      <c r="E32" s="23">
        <f t="shared" si="0"/>
        <v>402059</v>
      </c>
      <c r="F32" s="23">
        <f t="shared" si="1"/>
        <v>2058</v>
      </c>
    </row>
    <row r="33" spans="1:6" ht="15" thickBot="1" x14ac:dyDescent="0.4">
      <c r="A33" s="22" t="s">
        <v>825</v>
      </c>
      <c r="B33" s="23" t="s">
        <v>166</v>
      </c>
      <c r="C33" s="23"/>
      <c r="D33" s="26" t="s">
        <v>195</v>
      </c>
      <c r="E33" s="23">
        <f t="shared" si="0"/>
        <v>402061</v>
      </c>
      <c r="F33" s="23">
        <f t="shared" si="1"/>
        <v>2060</v>
      </c>
    </row>
    <row r="34" spans="1:6" ht="15" thickBot="1" x14ac:dyDescent="0.4">
      <c r="A34" s="22" t="s">
        <v>826</v>
      </c>
      <c r="B34" s="23" t="s">
        <v>166</v>
      </c>
      <c r="C34" s="23"/>
      <c r="D34" s="26" t="s">
        <v>195</v>
      </c>
      <c r="E34" s="23">
        <f t="shared" si="0"/>
        <v>402063</v>
      </c>
      <c r="F34" s="23">
        <f t="shared" si="1"/>
        <v>2062</v>
      </c>
    </row>
    <row r="35" spans="1:6" ht="15" thickBot="1" x14ac:dyDescent="0.4">
      <c r="A35" s="22" t="s">
        <v>827</v>
      </c>
      <c r="B35" s="23" t="s">
        <v>166</v>
      </c>
      <c r="C35" s="23"/>
      <c r="D35" s="26" t="s">
        <v>195</v>
      </c>
      <c r="E35" s="23">
        <f t="shared" ref="E35:E65" si="2">E34+IF(B34="float32",2,1)</f>
        <v>402065</v>
      </c>
      <c r="F35" s="23">
        <f t="shared" si="1"/>
        <v>2064</v>
      </c>
    </row>
    <row r="36" spans="1:6" ht="15" thickBot="1" x14ac:dyDescent="0.4">
      <c r="A36" s="24" t="s">
        <v>371</v>
      </c>
      <c r="B36" s="23" t="s">
        <v>166</v>
      </c>
      <c r="C36" s="23"/>
      <c r="D36" s="26" t="s">
        <v>195</v>
      </c>
      <c r="E36" s="23">
        <f t="shared" si="2"/>
        <v>402067</v>
      </c>
      <c r="F36" s="23">
        <f t="shared" si="1"/>
        <v>2066</v>
      </c>
    </row>
    <row r="37" spans="1:6" ht="15" thickBot="1" x14ac:dyDescent="0.4">
      <c r="A37" s="24" t="s">
        <v>372</v>
      </c>
      <c r="B37" s="23" t="s">
        <v>166</v>
      </c>
      <c r="C37" s="23"/>
      <c r="D37" s="26" t="s">
        <v>195</v>
      </c>
      <c r="E37" s="23">
        <f t="shared" si="2"/>
        <v>402069</v>
      </c>
      <c r="F37" s="23">
        <f t="shared" si="1"/>
        <v>2068</v>
      </c>
    </row>
    <row r="38" spans="1:6" ht="15" thickBot="1" x14ac:dyDescent="0.4">
      <c r="A38" s="24" t="s">
        <v>373</v>
      </c>
      <c r="B38" s="23" t="s">
        <v>166</v>
      </c>
      <c r="C38" s="23"/>
      <c r="D38" s="26" t="s">
        <v>195</v>
      </c>
      <c r="E38" s="23">
        <f t="shared" si="2"/>
        <v>402071</v>
      </c>
      <c r="F38" s="23">
        <f t="shared" si="1"/>
        <v>2070</v>
      </c>
    </row>
    <row r="39" spans="1:6" ht="15" thickBot="1" x14ac:dyDescent="0.4">
      <c r="A39" s="24" t="s">
        <v>169</v>
      </c>
      <c r="B39" s="23" t="s">
        <v>166</v>
      </c>
      <c r="C39" s="23"/>
      <c r="D39" s="33" t="s">
        <v>207</v>
      </c>
      <c r="E39" s="23">
        <f t="shared" si="2"/>
        <v>402073</v>
      </c>
      <c r="F39" s="23">
        <f t="shared" si="1"/>
        <v>2072</v>
      </c>
    </row>
    <row r="40" spans="1:6" ht="15" thickBot="1" x14ac:dyDescent="0.4">
      <c r="A40" s="24" t="s">
        <v>170</v>
      </c>
      <c r="B40" s="23" t="s">
        <v>166</v>
      </c>
      <c r="C40" s="23"/>
      <c r="D40" s="33" t="s">
        <v>207</v>
      </c>
      <c r="E40" s="23">
        <f t="shared" si="2"/>
        <v>402075</v>
      </c>
      <c r="F40" s="23">
        <f t="shared" si="1"/>
        <v>2074</v>
      </c>
    </row>
    <row r="41" spans="1:6" ht="15" thickBot="1" x14ac:dyDescent="0.4">
      <c r="A41" s="24" t="s">
        <v>171</v>
      </c>
      <c r="B41" s="23" t="s">
        <v>166</v>
      </c>
      <c r="C41" s="23"/>
      <c r="D41" s="33" t="s">
        <v>207</v>
      </c>
      <c r="E41" s="23">
        <f t="shared" si="2"/>
        <v>402077</v>
      </c>
      <c r="F41" s="23">
        <f t="shared" si="1"/>
        <v>2076</v>
      </c>
    </row>
    <row r="42" spans="1:6" ht="15" thickBot="1" x14ac:dyDescent="0.4">
      <c r="A42" s="24" t="s">
        <v>172</v>
      </c>
      <c r="B42" s="23" t="s">
        <v>166</v>
      </c>
      <c r="C42" s="23"/>
      <c r="D42" s="33" t="s">
        <v>207</v>
      </c>
      <c r="E42" s="23">
        <f t="shared" si="2"/>
        <v>402079</v>
      </c>
      <c r="F42" s="23">
        <f t="shared" si="1"/>
        <v>2078</v>
      </c>
    </row>
    <row r="43" spans="1:6" ht="15" thickBot="1" x14ac:dyDescent="0.4">
      <c r="A43" s="22" t="s">
        <v>173</v>
      </c>
      <c r="B43" s="23" t="s">
        <v>166</v>
      </c>
      <c r="C43" s="23"/>
      <c r="D43" s="33" t="s">
        <v>207</v>
      </c>
      <c r="E43" s="23">
        <f t="shared" si="2"/>
        <v>402081</v>
      </c>
      <c r="F43" s="23">
        <f t="shared" si="1"/>
        <v>2080</v>
      </c>
    </row>
    <row r="44" spans="1:6" ht="15" thickBot="1" x14ac:dyDescent="0.4">
      <c r="A44" s="22" t="s">
        <v>174</v>
      </c>
      <c r="B44" s="23" t="s">
        <v>166</v>
      </c>
      <c r="C44" s="23"/>
      <c r="D44" s="33" t="s">
        <v>207</v>
      </c>
      <c r="E44" s="23">
        <f t="shared" si="2"/>
        <v>402083</v>
      </c>
      <c r="F44" s="23">
        <f t="shared" si="1"/>
        <v>2082</v>
      </c>
    </row>
    <row r="45" spans="1:6" ht="15" thickBot="1" x14ac:dyDescent="0.4">
      <c r="A45" s="22" t="s">
        <v>840</v>
      </c>
      <c r="B45" s="23" t="s">
        <v>166</v>
      </c>
      <c r="C45" s="23"/>
      <c r="D45" s="33" t="s">
        <v>207</v>
      </c>
      <c r="E45" s="23">
        <f t="shared" si="2"/>
        <v>402085</v>
      </c>
      <c r="F45" s="23">
        <f t="shared" si="1"/>
        <v>2084</v>
      </c>
    </row>
    <row r="46" spans="1:6" ht="15" thickBot="1" x14ac:dyDescent="0.4">
      <c r="A46" s="22" t="s">
        <v>841</v>
      </c>
      <c r="B46" s="23" t="s">
        <v>166</v>
      </c>
      <c r="C46" s="23"/>
      <c r="D46" s="33" t="s">
        <v>207</v>
      </c>
      <c r="E46" s="23">
        <f t="shared" si="2"/>
        <v>402087</v>
      </c>
      <c r="F46" s="23">
        <f t="shared" si="1"/>
        <v>2086</v>
      </c>
    </row>
    <row r="47" spans="1:6" ht="15" thickBot="1" x14ac:dyDescent="0.4">
      <c r="A47" s="22" t="s">
        <v>842</v>
      </c>
      <c r="B47" s="23" t="s">
        <v>166</v>
      </c>
      <c r="C47" s="23"/>
      <c r="D47" s="33" t="s">
        <v>207</v>
      </c>
      <c r="E47" s="23">
        <f t="shared" si="2"/>
        <v>402089</v>
      </c>
      <c r="F47" s="23">
        <f t="shared" si="1"/>
        <v>2088</v>
      </c>
    </row>
    <row r="48" spans="1:6" ht="15" thickBot="1" x14ac:dyDescent="0.4">
      <c r="A48" s="22" t="s">
        <v>175</v>
      </c>
      <c r="B48" s="23" t="s">
        <v>166</v>
      </c>
      <c r="C48" s="23"/>
      <c r="D48" s="26" t="s">
        <v>286</v>
      </c>
      <c r="E48" s="23">
        <f t="shared" si="2"/>
        <v>402091</v>
      </c>
      <c r="F48" s="23">
        <f t="shared" si="1"/>
        <v>2090</v>
      </c>
    </row>
    <row r="49" spans="1:13" ht="15" thickBot="1" x14ac:dyDescent="0.4">
      <c r="A49" s="22" t="s">
        <v>176</v>
      </c>
      <c r="B49" s="23" t="s">
        <v>166</v>
      </c>
      <c r="C49" s="23"/>
      <c r="D49" s="26" t="s">
        <v>286</v>
      </c>
      <c r="E49" s="23">
        <f t="shared" si="2"/>
        <v>402093</v>
      </c>
      <c r="F49" s="23">
        <f t="shared" si="1"/>
        <v>2092</v>
      </c>
    </row>
    <row r="50" spans="1:13" ht="15" thickBot="1" x14ac:dyDescent="0.4">
      <c r="A50" s="22" t="s">
        <v>177</v>
      </c>
      <c r="B50" s="23" t="s">
        <v>166</v>
      </c>
      <c r="C50" s="23"/>
      <c r="D50" s="26" t="s">
        <v>286</v>
      </c>
      <c r="E50" s="23">
        <f t="shared" si="2"/>
        <v>402095</v>
      </c>
      <c r="F50" s="23">
        <f t="shared" si="1"/>
        <v>2094</v>
      </c>
    </row>
    <row r="51" spans="1:13" ht="15" thickBot="1" x14ac:dyDescent="0.4">
      <c r="A51" s="22" t="s">
        <v>178</v>
      </c>
      <c r="B51" s="23" t="s">
        <v>166</v>
      </c>
      <c r="C51" s="23"/>
      <c r="D51" s="26" t="s">
        <v>286</v>
      </c>
      <c r="E51" s="23">
        <f t="shared" si="2"/>
        <v>402097</v>
      </c>
      <c r="F51" s="23">
        <f t="shared" si="1"/>
        <v>2096</v>
      </c>
    </row>
    <row r="52" spans="1:13" ht="15" thickBot="1" x14ac:dyDescent="0.4">
      <c r="A52" s="22" t="s">
        <v>179</v>
      </c>
      <c r="B52" s="23" t="s">
        <v>166</v>
      </c>
      <c r="C52" s="23"/>
      <c r="D52" s="26" t="s">
        <v>286</v>
      </c>
      <c r="E52" s="23">
        <f t="shared" si="2"/>
        <v>402099</v>
      </c>
      <c r="F52" s="23">
        <f t="shared" si="1"/>
        <v>2098</v>
      </c>
    </row>
    <row r="53" spans="1:13" ht="15" thickBot="1" x14ac:dyDescent="0.4">
      <c r="A53" s="22" t="s">
        <v>180</v>
      </c>
      <c r="B53" s="23" t="s">
        <v>166</v>
      </c>
      <c r="C53" s="23"/>
      <c r="D53" s="26" t="s">
        <v>286</v>
      </c>
      <c r="E53" s="23">
        <f t="shared" si="2"/>
        <v>402101</v>
      </c>
      <c r="F53" s="23">
        <f t="shared" si="1"/>
        <v>2100</v>
      </c>
    </row>
    <row r="54" spans="1:13" ht="15" thickBot="1" x14ac:dyDescent="0.4">
      <c r="A54" s="22" t="s">
        <v>702</v>
      </c>
      <c r="B54" s="23" t="s">
        <v>166</v>
      </c>
      <c r="C54" s="23"/>
      <c r="D54" s="26" t="s">
        <v>247</v>
      </c>
      <c r="E54" s="23">
        <f t="shared" si="2"/>
        <v>402103</v>
      </c>
      <c r="F54" s="23">
        <f t="shared" si="1"/>
        <v>2102</v>
      </c>
    </row>
    <row r="55" spans="1:13" ht="15" thickBot="1" x14ac:dyDescent="0.4">
      <c r="A55" s="22" t="s">
        <v>703</v>
      </c>
      <c r="B55" s="23" t="s">
        <v>166</v>
      </c>
      <c r="C55" s="23"/>
      <c r="D55" s="26" t="s">
        <v>247</v>
      </c>
      <c r="E55" s="23">
        <f t="shared" si="2"/>
        <v>402105</v>
      </c>
      <c r="F55" s="23">
        <f t="shared" si="1"/>
        <v>2104</v>
      </c>
    </row>
    <row r="56" spans="1:13" ht="15" thickBot="1" x14ac:dyDescent="0.4">
      <c r="A56" s="22" t="s">
        <v>704</v>
      </c>
      <c r="B56" s="23" t="s">
        <v>166</v>
      </c>
      <c r="C56" s="23"/>
      <c r="D56" s="26" t="s">
        <v>247</v>
      </c>
      <c r="E56" s="23">
        <f t="shared" si="2"/>
        <v>402107</v>
      </c>
      <c r="F56" s="23">
        <f t="shared" si="1"/>
        <v>2106</v>
      </c>
    </row>
    <row r="57" spans="1:13" ht="15" thickBot="1" x14ac:dyDescent="0.4">
      <c r="A57" s="22" t="s">
        <v>181</v>
      </c>
      <c r="B57" s="23" t="s">
        <v>166</v>
      </c>
      <c r="C57" s="23"/>
      <c r="D57" s="48" t="s">
        <v>240</v>
      </c>
      <c r="E57" s="23">
        <f t="shared" si="2"/>
        <v>402109</v>
      </c>
      <c r="F57" s="23">
        <f t="shared" si="1"/>
        <v>2108</v>
      </c>
    </row>
    <row r="58" spans="1:13" ht="15" thickBot="1" x14ac:dyDescent="0.4">
      <c r="A58" s="22" t="s">
        <v>183</v>
      </c>
      <c r="B58" s="23" t="s">
        <v>166</v>
      </c>
      <c r="C58" s="23"/>
      <c r="D58" s="48" t="s">
        <v>241</v>
      </c>
      <c r="E58" s="23">
        <f t="shared" si="2"/>
        <v>402111</v>
      </c>
      <c r="F58" s="23">
        <f t="shared" si="1"/>
        <v>2110</v>
      </c>
    </row>
    <row r="59" spans="1:13" ht="15" thickBot="1" x14ac:dyDescent="0.4">
      <c r="A59" s="22" t="s">
        <v>182</v>
      </c>
      <c r="B59" s="23" t="s">
        <v>166</v>
      </c>
      <c r="C59" s="23"/>
      <c r="D59" s="48" t="s">
        <v>242</v>
      </c>
      <c r="E59" s="23">
        <f t="shared" si="2"/>
        <v>402113</v>
      </c>
      <c r="F59" s="23">
        <f t="shared" si="1"/>
        <v>2112</v>
      </c>
    </row>
    <row r="60" spans="1:13" ht="15" thickBot="1" x14ac:dyDescent="0.4">
      <c r="A60" s="22" t="s">
        <v>184</v>
      </c>
      <c r="B60" s="23" t="s">
        <v>166</v>
      </c>
      <c r="C60" s="23"/>
      <c r="D60" s="48" t="s">
        <v>240</v>
      </c>
      <c r="E60" s="23">
        <f t="shared" si="2"/>
        <v>402115</v>
      </c>
      <c r="F60" s="23">
        <f t="shared" si="1"/>
        <v>2114</v>
      </c>
    </row>
    <row r="61" spans="1:13" ht="15" thickBot="1" x14ac:dyDescent="0.4">
      <c r="A61" s="22" t="s">
        <v>185</v>
      </c>
      <c r="B61" s="23" t="s">
        <v>166</v>
      </c>
      <c r="C61" s="23"/>
      <c r="D61" s="48" t="s">
        <v>241</v>
      </c>
      <c r="E61" s="23">
        <f t="shared" si="2"/>
        <v>402117</v>
      </c>
      <c r="F61" s="23">
        <f t="shared" si="1"/>
        <v>2116</v>
      </c>
      <c r="H61" s="45"/>
      <c r="I61" s="45"/>
      <c r="J61" s="45"/>
      <c r="K61" s="45"/>
      <c r="L61" s="45"/>
      <c r="M61" s="45"/>
    </row>
    <row r="62" spans="1:13" ht="15" thickBot="1" x14ac:dyDescent="0.4">
      <c r="A62" s="22" t="s">
        <v>186</v>
      </c>
      <c r="B62" s="23" t="s">
        <v>166</v>
      </c>
      <c r="C62" s="23"/>
      <c r="D62" s="48" t="s">
        <v>242</v>
      </c>
      <c r="E62" s="23">
        <f t="shared" si="2"/>
        <v>402119</v>
      </c>
      <c r="F62" s="23">
        <f t="shared" si="1"/>
        <v>2118</v>
      </c>
      <c r="H62" s="45"/>
      <c r="I62" s="45"/>
      <c r="J62" s="45"/>
      <c r="K62" s="45"/>
      <c r="L62" s="45"/>
      <c r="M62" s="45"/>
    </row>
    <row r="63" spans="1:13" ht="15" thickBot="1" x14ac:dyDescent="0.4">
      <c r="A63" s="22" t="s">
        <v>187</v>
      </c>
      <c r="B63" s="23" t="s">
        <v>166</v>
      </c>
      <c r="C63" s="23"/>
      <c r="D63" s="48" t="s">
        <v>242</v>
      </c>
      <c r="E63" s="23">
        <f t="shared" si="2"/>
        <v>402121</v>
      </c>
      <c r="F63" s="23">
        <f t="shared" si="1"/>
        <v>2120</v>
      </c>
      <c r="H63" s="45"/>
      <c r="I63" s="45"/>
      <c r="J63" s="45"/>
      <c r="K63" s="45"/>
      <c r="L63" s="45"/>
      <c r="M63" s="45"/>
    </row>
    <row r="64" spans="1:13" ht="15" thickBot="1" x14ac:dyDescent="0.4">
      <c r="A64" s="22" t="s">
        <v>347</v>
      </c>
      <c r="B64" s="40" t="s">
        <v>166</v>
      </c>
      <c r="C64" s="40"/>
      <c r="D64" s="50" t="s">
        <v>207</v>
      </c>
      <c r="E64" s="40">
        <f t="shared" si="2"/>
        <v>402123</v>
      </c>
      <c r="F64" s="23">
        <f t="shared" si="1"/>
        <v>2122</v>
      </c>
      <c r="H64" s="45"/>
      <c r="I64" s="45"/>
      <c r="J64" s="45"/>
      <c r="K64" s="45"/>
      <c r="L64" s="45"/>
      <c r="M64" s="45"/>
    </row>
    <row r="65" spans="1:13" ht="15" thickBot="1" x14ac:dyDescent="0.4">
      <c r="A65" s="22" t="s">
        <v>188</v>
      </c>
      <c r="B65" s="23" t="s">
        <v>166</v>
      </c>
      <c r="C65" s="23"/>
      <c r="D65" s="48" t="s">
        <v>207</v>
      </c>
      <c r="E65" s="23">
        <f t="shared" si="2"/>
        <v>402125</v>
      </c>
      <c r="F65" s="23">
        <f>E65-400001</f>
        <v>2124</v>
      </c>
      <c r="H65" s="45"/>
      <c r="I65" s="45"/>
      <c r="J65" s="45"/>
      <c r="K65" s="45"/>
      <c r="L65" s="45"/>
      <c r="M65" s="45"/>
    </row>
    <row r="66" spans="1:13" ht="15" thickBot="1" x14ac:dyDescent="0.4">
      <c r="A66" s="113" t="s">
        <v>784</v>
      </c>
      <c r="B66" s="114" t="s">
        <v>166</v>
      </c>
      <c r="C66" s="114"/>
      <c r="D66" s="115" t="s">
        <v>286</v>
      </c>
      <c r="E66" s="114">
        <f>E65+IF(B65="float32",2,1)</f>
        <v>402127</v>
      </c>
      <c r="F66" s="114">
        <f t="shared" ref="F66:F79" si="3">E66-400001</f>
        <v>2126</v>
      </c>
    </row>
    <row r="67" spans="1:13" ht="15" thickBot="1" x14ac:dyDescent="0.4">
      <c r="A67" s="113" t="s">
        <v>785</v>
      </c>
      <c r="B67" s="114" t="s">
        <v>166</v>
      </c>
      <c r="C67" s="114"/>
      <c r="D67" s="115" t="s">
        <v>286</v>
      </c>
      <c r="E67" s="114">
        <f t="shared" ref="E67:E79" si="4">E66+IF(B66="float32",2,1)</f>
        <v>402129</v>
      </c>
      <c r="F67" s="114">
        <f t="shared" si="3"/>
        <v>2128</v>
      </c>
    </row>
    <row r="68" spans="1:13" ht="15" thickBot="1" x14ac:dyDescent="0.4">
      <c r="A68" s="113" t="s">
        <v>786</v>
      </c>
      <c r="B68" s="114" t="s">
        <v>166</v>
      </c>
      <c r="C68" s="114"/>
      <c r="D68" s="115" t="s">
        <v>286</v>
      </c>
      <c r="E68" s="114">
        <f t="shared" si="4"/>
        <v>402131</v>
      </c>
      <c r="F68" s="114">
        <f t="shared" si="3"/>
        <v>2130</v>
      </c>
    </row>
    <row r="69" spans="1:13" ht="15" thickBot="1" x14ac:dyDescent="0.4">
      <c r="A69" s="113" t="s">
        <v>787</v>
      </c>
      <c r="B69" s="114" t="s">
        <v>166</v>
      </c>
      <c r="C69" s="114"/>
      <c r="D69" s="115" t="s">
        <v>286</v>
      </c>
      <c r="E69" s="114">
        <f t="shared" si="4"/>
        <v>402133</v>
      </c>
      <c r="F69" s="114">
        <f t="shared" si="3"/>
        <v>2132</v>
      </c>
    </row>
    <row r="70" spans="1:13" ht="15" thickBot="1" x14ac:dyDescent="0.4">
      <c r="A70" s="113" t="s">
        <v>788</v>
      </c>
      <c r="B70" s="114" t="s">
        <v>166</v>
      </c>
      <c r="C70" s="114"/>
      <c r="D70" s="115" t="s">
        <v>286</v>
      </c>
      <c r="E70" s="114">
        <f t="shared" si="4"/>
        <v>402135</v>
      </c>
      <c r="F70" s="114">
        <f t="shared" si="3"/>
        <v>2134</v>
      </c>
    </row>
    <row r="71" spans="1:13" ht="15" thickBot="1" x14ac:dyDescent="0.4">
      <c r="A71" s="113" t="s">
        <v>789</v>
      </c>
      <c r="B71" s="114" t="s">
        <v>166</v>
      </c>
      <c r="C71" s="114"/>
      <c r="D71" s="115" t="s">
        <v>286</v>
      </c>
      <c r="E71" s="114">
        <f t="shared" si="4"/>
        <v>402137</v>
      </c>
      <c r="F71" s="114">
        <f t="shared" si="3"/>
        <v>2136</v>
      </c>
    </row>
    <row r="72" spans="1:13" ht="15" thickBot="1" x14ac:dyDescent="0.4">
      <c r="A72" s="113" t="s">
        <v>790</v>
      </c>
      <c r="B72" s="114" t="s">
        <v>166</v>
      </c>
      <c r="C72" s="114"/>
      <c r="D72" s="115" t="s">
        <v>286</v>
      </c>
      <c r="E72" s="114">
        <f t="shared" si="4"/>
        <v>402139</v>
      </c>
      <c r="F72" s="114">
        <f t="shared" si="3"/>
        <v>2138</v>
      </c>
    </row>
    <row r="73" spans="1:13" ht="15" thickBot="1" x14ac:dyDescent="0.4">
      <c r="A73" s="113" t="s">
        <v>791</v>
      </c>
      <c r="B73" s="114" t="s">
        <v>166</v>
      </c>
      <c r="C73" s="114"/>
      <c r="D73" s="115" t="s">
        <v>286</v>
      </c>
      <c r="E73" s="114">
        <f t="shared" si="4"/>
        <v>402141</v>
      </c>
      <c r="F73" s="114">
        <f t="shared" si="3"/>
        <v>2140</v>
      </c>
    </row>
    <row r="74" spans="1:13" ht="15" thickBot="1" x14ac:dyDescent="0.4">
      <c r="A74" s="122" t="s">
        <v>801</v>
      </c>
      <c r="B74" s="114" t="s">
        <v>166</v>
      </c>
      <c r="C74" s="114"/>
      <c r="D74" s="115" t="s">
        <v>286</v>
      </c>
      <c r="E74" s="114">
        <f t="shared" si="4"/>
        <v>402143</v>
      </c>
      <c r="F74" s="114">
        <f t="shared" si="3"/>
        <v>2142</v>
      </c>
    </row>
    <row r="75" spans="1:13" ht="15" thickBot="1" x14ac:dyDescent="0.4">
      <c r="A75" s="122" t="s">
        <v>800</v>
      </c>
      <c r="B75" s="114" t="s">
        <v>166</v>
      </c>
      <c r="C75" s="114"/>
      <c r="D75" s="115" t="s">
        <v>286</v>
      </c>
      <c r="E75" s="114">
        <f t="shared" si="4"/>
        <v>402145</v>
      </c>
      <c r="F75" s="114">
        <f t="shared" si="3"/>
        <v>2144</v>
      </c>
    </row>
    <row r="76" spans="1:13" ht="15" thickBot="1" x14ac:dyDescent="0.4">
      <c r="A76" s="122" t="s">
        <v>799</v>
      </c>
      <c r="B76" s="114" t="s">
        <v>166</v>
      </c>
      <c r="C76" s="114"/>
      <c r="D76" s="115" t="s">
        <v>286</v>
      </c>
      <c r="E76" s="114">
        <f t="shared" si="4"/>
        <v>402147</v>
      </c>
      <c r="F76" s="114">
        <f t="shared" si="3"/>
        <v>2146</v>
      </c>
    </row>
    <row r="77" spans="1:13" ht="15" thickBot="1" x14ac:dyDescent="0.4">
      <c r="A77" s="113" t="s">
        <v>797</v>
      </c>
      <c r="B77" s="114" t="s">
        <v>166</v>
      </c>
      <c r="C77" s="114"/>
      <c r="D77" s="115" t="s">
        <v>286</v>
      </c>
      <c r="E77" s="114">
        <f t="shared" si="4"/>
        <v>402149</v>
      </c>
      <c r="F77" s="114">
        <f>E77-400001</f>
        <v>2148</v>
      </c>
    </row>
    <row r="78" spans="1:13" ht="15" thickBot="1" x14ac:dyDescent="0.4">
      <c r="A78" s="122" t="s">
        <v>798</v>
      </c>
      <c r="B78" s="114" t="s">
        <v>166</v>
      </c>
      <c r="C78" s="114"/>
      <c r="D78" s="115" t="s">
        <v>286</v>
      </c>
      <c r="E78" s="114">
        <f t="shared" si="4"/>
        <v>402151</v>
      </c>
      <c r="F78" s="114">
        <f t="shared" si="3"/>
        <v>2150</v>
      </c>
    </row>
    <row r="79" spans="1:13" ht="15" thickBot="1" x14ac:dyDescent="0.4">
      <c r="A79" s="113" t="s">
        <v>843</v>
      </c>
      <c r="B79" s="114" t="s">
        <v>166</v>
      </c>
      <c r="C79" s="114"/>
      <c r="D79" s="115" t="s">
        <v>286</v>
      </c>
      <c r="E79" s="114">
        <f t="shared" si="4"/>
        <v>402153</v>
      </c>
      <c r="F79" s="114">
        <f t="shared" si="3"/>
        <v>2152</v>
      </c>
    </row>
    <row r="80" spans="1:13" ht="15" thickBot="1" x14ac:dyDescent="0.4">
      <c r="A80" s="113" t="s">
        <v>847</v>
      </c>
      <c r="B80" s="114" t="s">
        <v>166</v>
      </c>
      <c r="C80" s="114"/>
      <c r="D80" s="115" t="s">
        <v>286</v>
      </c>
      <c r="E80" s="114">
        <f t="shared" ref="E80" si="5">E79+IF(B79="float32",2,1)</f>
        <v>402155</v>
      </c>
      <c r="F80" s="114">
        <f t="shared" ref="F80" si="6">E80-400001</f>
        <v>2154</v>
      </c>
    </row>
    <row r="81" spans="1:13" ht="15" thickBot="1" x14ac:dyDescent="0.4">
      <c r="A81" s="113" t="s">
        <v>848</v>
      </c>
      <c r="B81" s="114" t="s">
        <v>166</v>
      </c>
      <c r="C81" s="114"/>
      <c r="D81" s="115" t="s">
        <v>286</v>
      </c>
      <c r="E81" s="114">
        <f t="shared" ref="E81" si="7">E80+IF(B80="float32",2,1)</f>
        <v>402157</v>
      </c>
      <c r="F81" s="114">
        <f t="shared" ref="F81" si="8">E81-400001</f>
        <v>2156</v>
      </c>
    </row>
    <row r="82" spans="1:13" x14ac:dyDescent="0.35">
      <c r="A82" s="119"/>
      <c r="B82" s="120"/>
      <c r="C82" s="120"/>
      <c r="D82" s="121"/>
      <c r="E82" s="120"/>
      <c r="F82" s="120"/>
    </row>
    <row r="83" spans="1:13" x14ac:dyDescent="0.35">
      <c r="A83" s="119"/>
      <c r="B83" s="120"/>
      <c r="C83" s="120"/>
      <c r="D83" s="121"/>
      <c r="E83" s="120"/>
      <c r="F83" s="120"/>
    </row>
    <row r="84" spans="1:13" s="45" customFormat="1" ht="15" thickBot="1" x14ac:dyDescent="0.4">
      <c r="A84" s="27" t="s">
        <v>329</v>
      </c>
      <c r="B84"/>
      <c r="C84"/>
      <c r="D84"/>
      <c r="E84"/>
      <c r="F84"/>
      <c r="H84"/>
      <c r="I84"/>
      <c r="J84"/>
      <c r="K84"/>
      <c r="L84"/>
      <c r="M84"/>
    </row>
    <row r="85" spans="1:13" s="45" customFormat="1" ht="16.5" customHeight="1" thickBot="1" x14ac:dyDescent="0.4">
      <c r="A85" s="20" t="s">
        <v>68</v>
      </c>
      <c r="B85" s="21" t="s">
        <v>69</v>
      </c>
      <c r="C85" s="21"/>
      <c r="D85" s="21" t="s">
        <v>196</v>
      </c>
      <c r="E85" s="21" t="s">
        <v>376</v>
      </c>
      <c r="F85" s="9" t="s">
        <v>375</v>
      </c>
      <c r="H85"/>
      <c r="I85"/>
      <c r="J85"/>
      <c r="K85"/>
      <c r="L85"/>
      <c r="M85"/>
    </row>
    <row r="86" spans="1:13" s="45" customFormat="1" ht="16.5" customHeight="1" thickBot="1" x14ac:dyDescent="0.4">
      <c r="A86" s="22" t="s">
        <v>330</v>
      </c>
      <c r="B86" s="23" t="s">
        <v>345</v>
      </c>
      <c r="C86" s="23"/>
      <c r="D86" s="26" t="s">
        <v>346</v>
      </c>
      <c r="E86" s="23">
        <v>402501</v>
      </c>
      <c r="F86" s="23">
        <f>E86-400001</f>
        <v>2500</v>
      </c>
      <c r="H86"/>
      <c r="I86"/>
      <c r="J86"/>
      <c r="K86"/>
      <c r="L86"/>
      <c r="M86"/>
    </row>
    <row r="87" spans="1:13" s="45" customFormat="1" ht="16.5" customHeight="1" thickBot="1" x14ac:dyDescent="0.4">
      <c r="A87" s="22" t="s">
        <v>331</v>
      </c>
      <c r="B87" s="23" t="s">
        <v>345</v>
      </c>
      <c r="C87" s="23"/>
      <c r="D87" s="26" t="s">
        <v>346</v>
      </c>
      <c r="E87" s="23">
        <f>E86+IF(OR(B86="float32", B86="uint32"),2,1)</f>
        <v>402503</v>
      </c>
      <c r="F87" s="23">
        <f t="shared" ref="F87:F91" si="9">E87-400001</f>
        <v>2502</v>
      </c>
      <c r="H87"/>
      <c r="I87"/>
      <c r="J87"/>
      <c r="K87"/>
      <c r="L87"/>
      <c r="M87"/>
    </row>
    <row r="88" spans="1:13" ht="15" thickBot="1" x14ac:dyDescent="0.4">
      <c r="A88" s="22" t="s">
        <v>332</v>
      </c>
      <c r="B88" s="23" t="s">
        <v>345</v>
      </c>
      <c r="C88" s="23"/>
      <c r="D88" s="26" t="s">
        <v>346</v>
      </c>
      <c r="E88" s="23">
        <f t="shared" ref="E88:E91" si="10">E87+IF(OR(B87="float32", B87="uint32"),2,1)</f>
        <v>402505</v>
      </c>
      <c r="F88" s="23">
        <f t="shared" si="9"/>
        <v>2504</v>
      </c>
    </row>
    <row r="89" spans="1:13" ht="15" thickBot="1" x14ac:dyDescent="0.4">
      <c r="A89" s="22" t="s">
        <v>333</v>
      </c>
      <c r="B89" s="23" t="s">
        <v>166</v>
      </c>
      <c r="C89" s="23"/>
      <c r="D89" s="26" t="s">
        <v>286</v>
      </c>
      <c r="E89" s="23">
        <f t="shared" si="10"/>
        <v>402507</v>
      </c>
      <c r="F89" s="23">
        <f t="shared" si="9"/>
        <v>2506</v>
      </c>
    </row>
    <row r="90" spans="1:13" ht="15" thickBot="1" x14ac:dyDescent="0.4">
      <c r="A90" s="22" t="s">
        <v>334</v>
      </c>
      <c r="B90" s="23" t="s">
        <v>166</v>
      </c>
      <c r="C90" s="23"/>
      <c r="D90" s="26" t="s">
        <v>286</v>
      </c>
      <c r="E90" s="23">
        <f t="shared" si="10"/>
        <v>402509</v>
      </c>
      <c r="F90" s="23">
        <f t="shared" si="9"/>
        <v>2508</v>
      </c>
    </row>
    <row r="91" spans="1:13" ht="15" thickBot="1" x14ac:dyDescent="0.4">
      <c r="A91" s="22" t="s">
        <v>335</v>
      </c>
      <c r="B91" s="23" t="s">
        <v>166</v>
      </c>
      <c r="C91" s="23"/>
      <c r="D91" s="26" t="s">
        <v>286</v>
      </c>
      <c r="E91" s="23">
        <f t="shared" si="10"/>
        <v>402511</v>
      </c>
      <c r="F91" s="23">
        <f t="shared" si="9"/>
        <v>2510</v>
      </c>
    </row>
    <row r="92" spans="1:13" x14ac:dyDescent="0.35">
      <c r="A92" s="44"/>
      <c r="B92" s="45"/>
      <c r="C92" s="45"/>
      <c r="D92" s="46"/>
      <c r="E92" s="45"/>
      <c r="F92" s="45"/>
    </row>
    <row r="93" spans="1:13" x14ac:dyDescent="0.35">
      <c r="A93" s="44"/>
      <c r="B93" s="45"/>
      <c r="C93" s="45"/>
      <c r="D93" s="46"/>
      <c r="E93" s="45"/>
      <c r="F93" s="45"/>
    </row>
    <row r="94" spans="1:13" ht="15" thickBot="1" x14ac:dyDescent="0.4">
      <c r="A94" s="36" t="s">
        <v>316</v>
      </c>
      <c r="B94" s="45"/>
      <c r="C94" s="45"/>
      <c r="D94" s="46"/>
      <c r="E94" s="45"/>
      <c r="F94" s="45"/>
    </row>
    <row r="95" spans="1:13" s="45" customFormat="1" ht="16.5" customHeight="1" thickBot="1" x14ac:dyDescent="0.4">
      <c r="A95" s="20" t="s">
        <v>68</v>
      </c>
      <c r="B95" s="21" t="s">
        <v>69</v>
      </c>
      <c r="C95" s="21"/>
      <c r="D95" s="21" t="s">
        <v>196</v>
      </c>
      <c r="E95" s="21" t="s">
        <v>376</v>
      </c>
      <c r="F95" s="9" t="s">
        <v>375</v>
      </c>
      <c r="H95"/>
      <c r="I95"/>
      <c r="J95"/>
      <c r="K95"/>
      <c r="L95"/>
      <c r="M95"/>
    </row>
    <row r="96" spans="1:13" ht="15" thickBot="1" x14ac:dyDescent="0.4">
      <c r="A96" s="22" t="s">
        <v>348</v>
      </c>
      <c r="B96" s="23" t="s">
        <v>166</v>
      </c>
      <c r="C96" s="23"/>
      <c r="D96" s="26" t="s">
        <v>286</v>
      </c>
      <c r="E96" s="47">
        <f>403001</f>
        <v>403001</v>
      </c>
      <c r="F96" s="23">
        <f>E96-400001</f>
        <v>3000</v>
      </c>
      <c r="G96" s="45"/>
    </row>
    <row r="97" spans="1:7" ht="15" thickBot="1" x14ac:dyDescent="0.4">
      <c r="A97" s="22" t="s">
        <v>349</v>
      </c>
      <c r="B97" s="23" t="s">
        <v>166</v>
      </c>
      <c r="C97" s="23"/>
      <c r="D97" s="26" t="s">
        <v>286</v>
      </c>
      <c r="E97" s="47">
        <f>E96+IF(B96="float32",2,1)</f>
        <v>403003</v>
      </c>
      <c r="F97" s="23">
        <f t="shared" ref="F97:F150" si="11">E97-400001</f>
        <v>3002</v>
      </c>
      <c r="G97" s="45"/>
    </row>
    <row r="98" spans="1:7" ht="15" thickBot="1" x14ac:dyDescent="0.4">
      <c r="A98" s="22" t="s">
        <v>350</v>
      </c>
      <c r="B98" s="23" t="s">
        <v>166</v>
      </c>
      <c r="C98" s="23"/>
      <c r="D98" s="26" t="s">
        <v>286</v>
      </c>
      <c r="E98" s="47">
        <f t="shared" ref="E98:E125" si="12">E97+IF(B97="float32",2,1)</f>
        <v>403005</v>
      </c>
      <c r="F98" s="23">
        <f t="shared" si="11"/>
        <v>3004</v>
      </c>
      <c r="G98" s="45"/>
    </row>
    <row r="99" spans="1:7" ht="15" thickBot="1" x14ac:dyDescent="0.4">
      <c r="A99" s="54" t="s">
        <v>351</v>
      </c>
      <c r="B99" s="41" t="s">
        <v>353</v>
      </c>
      <c r="C99" s="41"/>
      <c r="D99" s="52" t="s">
        <v>207</v>
      </c>
      <c r="E99" s="23">
        <f t="shared" si="12"/>
        <v>403007</v>
      </c>
      <c r="F99" s="23">
        <f t="shared" si="11"/>
        <v>3006</v>
      </c>
    </row>
    <row r="100" spans="1:7" ht="15" thickBot="1" x14ac:dyDescent="0.4">
      <c r="A100" s="22" t="s">
        <v>352</v>
      </c>
      <c r="B100" s="23" t="s">
        <v>353</v>
      </c>
      <c r="C100" s="23"/>
      <c r="D100" s="26" t="s">
        <v>207</v>
      </c>
      <c r="E100" s="23">
        <f t="shared" si="12"/>
        <v>403008</v>
      </c>
      <c r="F100" s="23">
        <f t="shared" si="11"/>
        <v>3007</v>
      </c>
    </row>
    <row r="101" spans="1:7" ht="15" thickBot="1" x14ac:dyDescent="0.4">
      <c r="A101" s="22" t="s">
        <v>261</v>
      </c>
      <c r="B101" s="23" t="s">
        <v>166</v>
      </c>
      <c r="C101" s="23"/>
      <c r="D101" s="53" t="s">
        <v>286</v>
      </c>
      <c r="E101" s="23">
        <f t="shared" si="12"/>
        <v>403009</v>
      </c>
      <c r="F101" s="23">
        <f t="shared" si="11"/>
        <v>3008</v>
      </c>
    </row>
    <row r="102" spans="1:7" ht="15" thickBot="1" x14ac:dyDescent="0.4">
      <c r="A102" s="22" t="s">
        <v>262</v>
      </c>
      <c r="B102" s="23" t="s">
        <v>166</v>
      </c>
      <c r="C102" s="23"/>
      <c r="D102" s="53" t="s">
        <v>286</v>
      </c>
      <c r="E102" s="23">
        <f t="shared" si="12"/>
        <v>403011</v>
      </c>
      <c r="F102" s="23">
        <f t="shared" si="11"/>
        <v>3010</v>
      </c>
    </row>
    <row r="103" spans="1:7" ht="15" thickBot="1" x14ac:dyDescent="0.4">
      <c r="A103" s="22" t="s">
        <v>263</v>
      </c>
      <c r="B103" s="23" t="s">
        <v>166</v>
      </c>
      <c r="C103" s="23"/>
      <c r="D103" s="53" t="s">
        <v>286</v>
      </c>
      <c r="E103" s="23">
        <f t="shared" si="12"/>
        <v>403013</v>
      </c>
      <c r="F103" s="23">
        <f t="shared" si="11"/>
        <v>3012</v>
      </c>
    </row>
    <row r="104" spans="1:7" ht="15" thickBot="1" x14ac:dyDescent="0.4">
      <c r="A104" s="22" t="s">
        <v>264</v>
      </c>
      <c r="B104" s="23" t="s">
        <v>166</v>
      </c>
      <c r="C104" s="23"/>
      <c r="D104" s="53" t="s">
        <v>286</v>
      </c>
      <c r="E104" s="23">
        <f t="shared" si="12"/>
        <v>403015</v>
      </c>
      <c r="F104" s="23">
        <f t="shared" si="11"/>
        <v>3014</v>
      </c>
    </row>
    <row r="105" spans="1:7" ht="15" thickBot="1" x14ac:dyDescent="0.4">
      <c r="A105" s="22" t="s">
        <v>265</v>
      </c>
      <c r="B105" s="23" t="s">
        <v>166</v>
      </c>
      <c r="C105" s="23"/>
      <c r="D105" s="53" t="s">
        <v>286</v>
      </c>
      <c r="E105" s="23">
        <f t="shared" si="12"/>
        <v>403017</v>
      </c>
      <c r="F105" s="23">
        <f t="shared" si="11"/>
        <v>3016</v>
      </c>
    </row>
    <row r="106" spans="1:7" ht="15" thickBot="1" x14ac:dyDescent="0.4">
      <c r="A106" s="22" t="s">
        <v>266</v>
      </c>
      <c r="B106" s="23" t="s">
        <v>166</v>
      </c>
      <c r="C106" s="23"/>
      <c r="D106" s="53" t="s">
        <v>286</v>
      </c>
      <c r="E106" s="23">
        <f t="shared" si="12"/>
        <v>403019</v>
      </c>
      <c r="F106" s="23">
        <f t="shared" si="11"/>
        <v>3018</v>
      </c>
    </row>
    <row r="107" spans="1:7" ht="15" thickBot="1" x14ac:dyDescent="0.4">
      <c r="A107" s="22" t="s">
        <v>267</v>
      </c>
      <c r="B107" s="23" t="s">
        <v>166</v>
      </c>
      <c r="C107" s="23"/>
      <c r="D107" s="53" t="s">
        <v>286</v>
      </c>
      <c r="E107" s="23">
        <f t="shared" si="12"/>
        <v>403021</v>
      </c>
      <c r="F107" s="23">
        <f t="shared" si="11"/>
        <v>3020</v>
      </c>
    </row>
    <row r="108" spans="1:7" ht="15" thickBot="1" x14ac:dyDescent="0.4">
      <c r="A108" s="22" t="s">
        <v>268</v>
      </c>
      <c r="B108" s="23" t="s">
        <v>166</v>
      </c>
      <c r="C108" s="23"/>
      <c r="D108" s="53" t="s">
        <v>286</v>
      </c>
      <c r="E108" s="23">
        <f t="shared" si="12"/>
        <v>403023</v>
      </c>
      <c r="F108" s="23">
        <f t="shared" si="11"/>
        <v>3022</v>
      </c>
    </row>
    <row r="109" spans="1:7" ht="15" thickBot="1" x14ac:dyDescent="0.4">
      <c r="A109" s="22" t="s">
        <v>269</v>
      </c>
      <c r="B109" s="23" t="s">
        <v>166</v>
      </c>
      <c r="C109" s="23"/>
      <c r="D109" s="53" t="s">
        <v>286</v>
      </c>
      <c r="E109" s="23">
        <f t="shared" si="12"/>
        <v>403025</v>
      </c>
      <c r="F109" s="23">
        <f t="shared" si="11"/>
        <v>3024</v>
      </c>
    </row>
    <row r="110" spans="1:7" ht="15" thickBot="1" x14ac:dyDescent="0.4">
      <c r="A110" s="22" t="s">
        <v>270</v>
      </c>
      <c r="B110" s="23" t="s">
        <v>166</v>
      </c>
      <c r="C110" s="23"/>
      <c r="D110" s="53" t="s">
        <v>286</v>
      </c>
      <c r="E110" s="23">
        <f t="shared" si="12"/>
        <v>403027</v>
      </c>
      <c r="F110" s="23">
        <f t="shared" si="11"/>
        <v>3026</v>
      </c>
    </row>
    <row r="111" spans="1:7" ht="15" thickBot="1" x14ac:dyDescent="0.4">
      <c r="A111" s="22" t="s">
        <v>271</v>
      </c>
      <c r="B111" s="23" t="s">
        <v>166</v>
      </c>
      <c r="C111" s="23"/>
      <c r="D111" s="53" t="s">
        <v>286</v>
      </c>
      <c r="E111" s="23">
        <f t="shared" si="12"/>
        <v>403029</v>
      </c>
      <c r="F111" s="23">
        <f t="shared" si="11"/>
        <v>3028</v>
      </c>
    </row>
    <row r="112" spans="1:7" ht="15" thickBot="1" x14ac:dyDescent="0.4">
      <c r="A112" s="22" t="s">
        <v>272</v>
      </c>
      <c r="B112" s="23" t="s">
        <v>166</v>
      </c>
      <c r="C112" s="23"/>
      <c r="D112" s="53" t="s">
        <v>286</v>
      </c>
      <c r="E112" s="23">
        <f t="shared" si="12"/>
        <v>403031</v>
      </c>
      <c r="F112" s="23">
        <f t="shared" si="11"/>
        <v>3030</v>
      </c>
    </row>
    <row r="113" spans="1:6" ht="15" thickBot="1" x14ac:dyDescent="0.4">
      <c r="A113" s="22" t="s">
        <v>273</v>
      </c>
      <c r="B113" s="23" t="s">
        <v>166</v>
      </c>
      <c r="C113" s="23"/>
      <c r="D113" s="53" t="s">
        <v>286</v>
      </c>
      <c r="E113" s="23">
        <f t="shared" si="12"/>
        <v>403033</v>
      </c>
      <c r="F113" s="23">
        <f t="shared" si="11"/>
        <v>3032</v>
      </c>
    </row>
    <row r="114" spans="1:6" ht="15" thickBot="1" x14ac:dyDescent="0.4">
      <c r="A114" s="22" t="s">
        <v>274</v>
      </c>
      <c r="B114" s="23" t="s">
        <v>166</v>
      </c>
      <c r="C114" s="23"/>
      <c r="D114" s="53" t="s">
        <v>286</v>
      </c>
      <c r="E114" s="23">
        <f t="shared" si="12"/>
        <v>403035</v>
      </c>
      <c r="F114" s="23">
        <f t="shared" si="11"/>
        <v>3034</v>
      </c>
    </row>
    <row r="115" spans="1:6" ht="15" thickBot="1" x14ac:dyDescent="0.4">
      <c r="A115" s="22" t="s">
        <v>275</v>
      </c>
      <c r="B115" s="23" t="s">
        <v>166</v>
      </c>
      <c r="C115" s="23"/>
      <c r="D115" s="53" t="s">
        <v>286</v>
      </c>
      <c r="E115" s="23">
        <f t="shared" si="12"/>
        <v>403037</v>
      </c>
      <c r="F115" s="23">
        <f t="shared" si="11"/>
        <v>3036</v>
      </c>
    </row>
    <row r="116" spans="1:6" ht="15" thickBot="1" x14ac:dyDescent="0.4">
      <c r="A116" s="22" t="s">
        <v>276</v>
      </c>
      <c r="B116" s="23" t="s">
        <v>166</v>
      </c>
      <c r="C116" s="23"/>
      <c r="D116" s="53" t="s">
        <v>286</v>
      </c>
      <c r="E116" s="23">
        <f t="shared" si="12"/>
        <v>403039</v>
      </c>
      <c r="F116" s="23">
        <f t="shared" si="11"/>
        <v>3038</v>
      </c>
    </row>
    <row r="117" spans="1:6" ht="15" thickBot="1" x14ac:dyDescent="0.4">
      <c r="A117" s="22" t="s">
        <v>277</v>
      </c>
      <c r="B117" s="23" t="s">
        <v>166</v>
      </c>
      <c r="C117" s="23"/>
      <c r="D117" s="53" t="s">
        <v>286</v>
      </c>
      <c r="E117" s="23">
        <f t="shared" si="12"/>
        <v>403041</v>
      </c>
      <c r="F117" s="23">
        <f t="shared" si="11"/>
        <v>3040</v>
      </c>
    </row>
    <row r="118" spans="1:6" ht="15" thickBot="1" x14ac:dyDescent="0.4">
      <c r="A118" s="22" t="s">
        <v>278</v>
      </c>
      <c r="B118" s="23" t="s">
        <v>166</v>
      </c>
      <c r="C118" s="23"/>
      <c r="D118" s="53" t="s">
        <v>286</v>
      </c>
      <c r="E118" s="23">
        <f t="shared" si="12"/>
        <v>403043</v>
      </c>
      <c r="F118" s="23">
        <f t="shared" si="11"/>
        <v>3042</v>
      </c>
    </row>
    <row r="119" spans="1:6" ht="15" thickBot="1" x14ac:dyDescent="0.4">
      <c r="A119" s="22" t="s">
        <v>279</v>
      </c>
      <c r="B119" s="23" t="s">
        <v>166</v>
      </c>
      <c r="C119" s="23"/>
      <c r="D119" s="53" t="s">
        <v>286</v>
      </c>
      <c r="E119" s="23">
        <f t="shared" si="12"/>
        <v>403045</v>
      </c>
      <c r="F119" s="23">
        <f t="shared" si="11"/>
        <v>3044</v>
      </c>
    </row>
    <row r="120" spans="1:6" ht="15" thickBot="1" x14ac:dyDescent="0.4">
      <c r="A120" s="22" t="s">
        <v>280</v>
      </c>
      <c r="B120" s="23" t="s">
        <v>166</v>
      </c>
      <c r="C120" s="23"/>
      <c r="D120" s="53" t="s">
        <v>286</v>
      </c>
      <c r="E120" s="23">
        <f t="shared" si="12"/>
        <v>403047</v>
      </c>
      <c r="F120" s="23">
        <f t="shared" si="11"/>
        <v>3046</v>
      </c>
    </row>
    <row r="121" spans="1:6" ht="15" thickBot="1" x14ac:dyDescent="0.4">
      <c r="A121" s="22" t="s">
        <v>281</v>
      </c>
      <c r="B121" s="23" t="s">
        <v>166</v>
      </c>
      <c r="C121" s="23"/>
      <c r="D121" s="53" t="s">
        <v>286</v>
      </c>
      <c r="E121" s="23">
        <f t="shared" si="12"/>
        <v>403049</v>
      </c>
      <c r="F121" s="23">
        <f t="shared" si="11"/>
        <v>3048</v>
      </c>
    </row>
    <row r="122" spans="1:6" ht="15" thickBot="1" x14ac:dyDescent="0.4">
      <c r="A122" s="22" t="s">
        <v>282</v>
      </c>
      <c r="B122" s="23" t="s">
        <v>166</v>
      </c>
      <c r="C122" s="23"/>
      <c r="D122" s="53" t="s">
        <v>286</v>
      </c>
      <c r="E122" s="23">
        <f t="shared" si="12"/>
        <v>403051</v>
      </c>
      <c r="F122" s="23">
        <f t="shared" si="11"/>
        <v>3050</v>
      </c>
    </row>
    <row r="123" spans="1:6" ht="15" thickBot="1" x14ac:dyDescent="0.4">
      <c r="A123" s="22" t="s">
        <v>283</v>
      </c>
      <c r="B123" s="23" t="s">
        <v>166</v>
      </c>
      <c r="C123" s="23"/>
      <c r="D123" s="53" t="s">
        <v>286</v>
      </c>
      <c r="E123" s="23">
        <f t="shared" si="12"/>
        <v>403053</v>
      </c>
      <c r="F123" s="23">
        <f t="shared" si="11"/>
        <v>3052</v>
      </c>
    </row>
    <row r="124" spans="1:6" ht="15" thickBot="1" x14ac:dyDescent="0.4">
      <c r="A124" s="22" t="s">
        <v>284</v>
      </c>
      <c r="B124" s="23" t="s">
        <v>166</v>
      </c>
      <c r="C124" s="23"/>
      <c r="D124" s="53" t="s">
        <v>286</v>
      </c>
      <c r="E124" s="23">
        <f t="shared" si="12"/>
        <v>403055</v>
      </c>
      <c r="F124" s="23">
        <f t="shared" si="11"/>
        <v>3054</v>
      </c>
    </row>
    <row r="125" spans="1:6" ht="15" thickBot="1" x14ac:dyDescent="0.4">
      <c r="A125" s="39" t="s">
        <v>285</v>
      </c>
      <c r="B125" s="40" t="s">
        <v>166</v>
      </c>
      <c r="C125" s="40"/>
      <c r="D125" s="53" t="s">
        <v>286</v>
      </c>
      <c r="E125" s="23">
        <f t="shared" si="12"/>
        <v>403057</v>
      </c>
      <c r="F125" s="23">
        <f t="shared" si="11"/>
        <v>3056</v>
      </c>
    </row>
    <row r="126" spans="1:6" ht="15" thickBot="1" x14ac:dyDescent="0.4">
      <c r="A126" s="22" t="s">
        <v>289</v>
      </c>
      <c r="B126" s="41" t="s">
        <v>353</v>
      </c>
      <c r="C126" s="43" t="s">
        <v>314</v>
      </c>
      <c r="D126" s="53" t="s">
        <v>207</v>
      </c>
      <c r="E126" s="23">
        <f>E125+IF(B125="float32",2,1)</f>
        <v>403059</v>
      </c>
      <c r="F126" s="23">
        <f t="shared" si="11"/>
        <v>3058</v>
      </c>
    </row>
    <row r="127" spans="1:6" ht="15" thickBot="1" x14ac:dyDescent="0.4">
      <c r="A127" s="22" t="s">
        <v>290</v>
      </c>
      <c r="B127" s="41" t="s">
        <v>353</v>
      </c>
      <c r="C127" s="43" t="s">
        <v>314</v>
      </c>
      <c r="D127" s="53" t="s">
        <v>207</v>
      </c>
      <c r="E127" s="23">
        <f>E126+IF(B126="float32",2,1)</f>
        <v>403060</v>
      </c>
      <c r="F127" s="23">
        <f t="shared" si="11"/>
        <v>3059</v>
      </c>
    </row>
    <row r="128" spans="1:6" ht="15" thickBot="1" x14ac:dyDescent="0.4">
      <c r="A128" s="22" t="s">
        <v>291</v>
      </c>
      <c r="B128" s="41" t="s">
        <v>353</v>
      </c>
      <c r="C128" s="43" t="s">
        <v>314</v>
      </c>
      <c r="D128" s="53" t="s">
        <v>207</v>
      </c>
      <c r="E128" s="23">
        <f t="shared" ref="E128:E150" si="13">E127+IF(B127="float32",2,1)</f>
        <v>403061</v>
      </c>
      <c r="F128" s="23">
        <f t="shared" si="11"/>
        <v>3060</v>
      </c>
    </row>
    <row r="129" spans="1:6" ht="15" thickBot="1" x14ac:dyDescent="0.4">
      <c r="A129" s="22" t="s">
        <v>292</v>
      </c>
      <c r="B129" s="41" t="s">
        <v>353</v>
      </c>
      <c r="C129" s="43" t="s">
        <v>314</v>
      </c>
      <c r="D129" s="53" t="s">
        <v>207</v>
      </c>
      <c r="E129" s="23">
        <f t="shared" si="13"/>
        <v>403062</v>
      </c>
      <c r="F129" s="23">
        <f t="shared" si="11"/>
        <v>3061</v>
      </c>
    </row>
    <row r="130" spans="1:6" ht="15" thickBot="1" x14ac:dyDescent="0.4">
      <c r="A130" s="22" t="s">
        <v>293</v>
      </c>
      <c r="B130" s="41" t="s">
        <v>353</v>
      </c>
      <c r="C130" s="43" t="s">
        <v>314</v>
      </c>
      <c r="D130" s="53" t="s">
        <v>207</v>
      </c>
      <c r="E130" s="23">
        <f t="shared" si="13"/>
        <v>403063</v>
      </c>
      <c r="F130" s="23">
        <f t="shared" si="11"/>
        <v>3062</v>
      </c>
    </row>
    <row r="131" spans="1:6" ht="15" thickBot="1" x14ac:dyDescent="0.4">
      <c r="A131" s="22" t="s">
        <v>294</v>
      </c>
      <c r="B131" s="41" t="s">
        <v>353</v>
      </c>
      <c r="C131" s="43" t="s">
        <v>314</v>
      </c>
      <c r="D131" s="53" t="s">
        <v>207</v>
      </c>
      <c r="E131" s="23">
        <f t="shared" si="13"/>
        <v>403064</v>
      </c>
      <c r="F131" s="23">
        <f t="shared" si="11"/>
        <v>3063</v>
      </c>
    </row>
    <row r="132" spans="1:6" ht="15" thickBot="1" x14ac:dyDescent="0.4">
      <c r="A132" s="22" t="s">
        <v>295</v>
      </c>
      <c r="B132" s="41" t="s">
        <v>353</v>
      </c>
      <c r="C132" s="43" t="s">
        <v>314</v>
      </c>
      <c r="D132" s="53" t="s">
        <v>207</v>
      </c>
      <c r="E132" s="23">
        <f t="shared" si="13"/>
        <v>403065</v>
      </c>
      <c r="F132" s="23">
        <f t="shared" si="11"/>
        <v>3064</v>
      </c>
    </row>
    <row r="133" spans="1:6" ht="15" thickBot="1" x14ac:dyDescent="0.4">
      <c r="A133" s="22" t="s">
        <v>296</v>
      </c>
      <c r="B133" s="41" t="s">
        <v>353</v>
      </c>
      <c r="C133" s="43" t="s">
        <v>314</v>
      </c>
      <c r="D133" s="53" t="s">
        <v>207</v>
      </c>
      <c r="E133" s="23">
        <f t="shared" si="13"/>
        <v>403066</v>
      </c>
      <c r="F133" s="23">
        <f t="shared" si="11"/>
        <v>3065</v>
      </c>
    </row>
    <row r="134" spans="1:6" ht="15" thickBot="1" x14ac:dyDescent="0.4">
      <c r="A134" s="22" t="s">
        <v>297</v>
      </c>
      <c r="B134" s="41" t="s">
        <v>353</v>
      </c>
      <c r="C134" s="43" t="s">
        <v>314</v>
      </c>
      <c r="D134" s="53" t="s">
        <v>207</v>
      </c>
      <c r="E134" s="23">
        <f t="shared" si="13"/>
        <v>403067</v>
      </c>
      <c r="F134" s="23">
        <f t="shared" si="11"/>
        <v>3066</v>
      </c>
    </row>
    <row r="135" spans="1:6" ht="15" thickBot="1" x14ac:dyDescent="0.4">
      <c r="A135" s="22" t="s">
        <v>298</v>
      </c>
      <c r="B135" s="41" t="s">
        <v>353</v>
      </c>
      <c r="C135" s="43" t="s">
        <v>314</v>
      </c>
      <c r="D135" s="53" t="s">
        <v>207</v>
      </c>
      <c r="E135" s="23">
        <f t="shared" si="13"/>
        <v>403068</v>
      </c>
      <c r="F135" s="23">
        <f t="shared" si="11"/>
        <v>3067</v>
      </c>
    </row>
    <row r="136" spans="1:6" ht="15" thickBot="1" x14ac:dyDescent="0.4">
      <c r="A136" s="22" t="s">
        <v>299</v>
      </c>
      <c r="B136" s="41" t="s">
        <v>353</v>
      </c>
      <c r="C136" s="43" t="s">
        <v>314</v>
      </c>
      <c r="D136" s="53" t="s">
        <v>207</v>
      </c>
      <c r="E136" s="23">
        <f t="shared" si="13"/>
        <v>403069</v>
      </c>
      <c r="F136" s="23">
        <f t="shared" si="11"/>
        <v>3068</v>
      </c>
    </row>
    <row r="137" spans="1:6" ht="15" thickBot="1" x14ac:dyDescent="0.4">
      <c r="A137" s="22" t="s">
        <v>300</v>
      </c>
      <c r="B137" s="41" t="s">
        <v>353</v>
      </c>
      <c r="C137" s="43" t="s">
        <v>314</v>
      </c>
      <c r="D137" s="53" t="s">
        <v>207</v>
      </c>
      <c r="E137" s="23">
        <f t="shared" si="13"/>
        <v>403070</v>
      </c>
      <c r="F137" s="23">
        <f t="shared" si="11"/>
        <v>3069</v>
      </c>
    </row>
    <row r="138" spans="1:6" ht="15" thickBot="1" x14ac:dyDescent="0.4">
      <c r="A138" s="22" t="s">
        <v>301</v>
      </c>
      <c r="B138" s="41" t="s">
        <v>353</v>
      </c>
      <c r="C138" s="43" t="s">
        <v>314</v>
      </c>
      <c r="D138" s="53" t="s">
        <v>207</v>
      </c>
      <c r="E138" s="23">
        <f t="shared" si="13"/>
        <v>403071</v>
      </c>
      <c r="F138" s="23">
        <f t="shared" si="11"/>
        <v>3070</v>
      </c>
    </row>
    <row r="139" spans="1:6" ht="15" thickBot="1" x14ac:dyDescent="0.4">
      <c r="A139" s="22" t="s">
        <v>302</v>
      </c>
      <c r="B139" s="41" t="s">
        <v>353</v>
      </c>
      <c r="C139" s="43" t="s">
        <v>314</v>
      </c>
      <c r="D139" s="53" t="s">
        <v>207</v>
      </c>
      <c r="E139" s="23">
        <f t="shared" si="13"/>
        <v>403072</v>
      </c>
      <c r="F139" s="23">
        <f t="shared" si="11"/>
        <v>3071</v>
      </c>
    </row>
    <row r="140" spans="1:6" ht="15" thickBot="1" x14ac:dyDescent="0.4">
      <c r="A140" s="22" t="s">
        <v>303</v>
      </c>
      <c r="B140" s="41" t="s">
        <v>353</v>
      </c>
      <c r="C140" s="43" t="s">
        <v>314</v>
      </c>
      <c r="D140" s="53" t="s">
        <v>207</v>
      </c>
      <c r="E140" s="23">
        <f t="shared" si="13"/>
        <v>403073</v>
      </c>
      <c r="F140" s="23">
        <f t="shared" si="11"/>
        <v>3072</v>
      </c>
    </row>
    <row r="141" spans="1:6" ht="15" thickBot="1" x14ac:dyDescent="0.4">
      <c r="A141" s="22" t="s">
        <v>304</v>
      </c>
      <c r="B141" s="41" t="s">
        <v>353</v>
      </c>
      <c r="C141" s="43" t="s">
        <v>314</v>
      </c>
      <c r="D141" s="53" t="s">
        <v>207</v>
      </c>
      <c r="E141" s="23">
        <f t="shared" si="13"/>
        <v>403074</v>
      </c>
      <c r="F141" s="23">
        <f t="shared" si="11"/>
        <v>3073</v>
      </c>
    </row>
    <row r="142" spans="1:6" ht="15" thickBot="1" x14ac:dyDescent="0.4">
      <c r="A142" s="22" t="s">
        <v>305</v>
      </c>
      <c r="B142" s="41" t="s">
        <v>353</v>
      </c>
      <c r="C142" s="43" t="s">
        <v>314</v>
      </c>
      <c r="D142" s="53" t="s">
        <v>207</v>
      </c>
      <c r="E142" s="23">
        <f t="shared" si="13"/>
        <v>403075</v>
      </c>
      <c r="F142" s="23">
        <f t="shared" si="11"/>
        <v>3074</v>
      </c>
    </row>
    <row r="143" spans="1:6" ht="15" thickBot="1" x14ac:dyDescent="0.4">
      <c r="A143" s="22" t="s">
        <v>306</v>
      </c>
      <c r="B143" s="41" t="s">
        <v>353</v>
      </c>
      <c r="C143" s="43" t="s">
        <v>314</v>
      </c>
      <c r="D143" s="53" t="s">
        <v>207</v>
      </c>
      <c r="E143" s="23">
        <f t="shared" si="13"/>
        <v>403076</v>
      </c>
      <c r="F143" s="23">
        <f t="shared" si="11"/>
        <v>3075</v>
      </c>
    </row>
    <row r="144" spans="1:6" ht="15" thickBot="1" x14ac:dyDescent="0.4">
      <c r="A144" s="22" t="s">
        <v>307</v>
      </c>
      <c r="B144" s="41" t="s">
        <v>353</v>
      </c>
      <c r="C144" s="43" t="s">
        <v>314</v>
      </c>
      <c r="D144" s="53" t="s">
        <v>207</v>
      </c>
      <c r="E144" s="23">
        <f t="shared" si="13"/>
        <v>403077</v>
      </c>
      <c r="F144" s="23">
        <f t="shared" si="11"/>
        <v>3076</v>
      </c>
    </row>
    <row r="145" spans="1:6" ht="15" thickBot="1" x14ac:dyDescent="0.4">
      <c r="A145" s="22" t="s">
        <v>308</v>
      </c>
      <c r="B145" s="41" t="s">
        <v>353</v>
      </c>
      <c r="C145" s="43" t="s">
        <v>314</v>
      </c>
      <c r="D145" s="53" t="s">
        <v>207</v>
      </c>
      <c r="E145" s="23">
        <f t="shared" si="13"/>
        <v>403078</v>
      </c>
      <c r="F145" s="23">
        <f t="shared" si="11"/>
        <v>3077</v>
      </c>
    </row>
    <row r="146" spans="1:6" ht="15" thickBot="1" x14ac:dyDescent="0.4">
      <c r="A146" s="22" t="s">
        <v>309</v>
      </c>
      <c r="B146" s="41" t="s">
        <v>353</v>
      </c>
      <c r="C146" s="43" t="s">
        <v>314</v>
      </c>
      <c r="D146" s="53" t="s">
        <v>207</v>
      </c>
      <c r="E146" s="23">
        <f t="shared" si="13"/>
        <v>403079</v>
      </c>
      <c r="F146" s="23">
        <f t="shared" si="11"/>
        <v>3078</v>
      </c>
    </row>
    <row r="147" spans="1:6" ht="15" thickBot="1" x14ac:dyDescent="0.4">
      <c r="A147" s="22" t="s">
        <v>310</v>
      </c>
      <c r="B147" s="41" t="s">
        <v>353</v>
      </c>
      <c r="C147" s="43" t="s">
        <v>314</v>
      </c>
      <c r="D147" s="53" t="s">
        <v>207</v>
      </c>
      <c r="E147" s="23">
        <f t="shared" si="13"/>
        <v>403080</v>
      </c>
      <c r="F147" s="23">
        <f t="shared" si="11"/>
        <v>3079</v>
      </c>
    </row>
    <row r="148" spans="1:6" ht="15" thickBot="1" x14ac:dyDescent="0.4">
      <c r="A148" s="22" t="s">
        <v>311</v>
      </c>
      <c r="B148" s="41" t="s">
        <v>353</v>
      </c>
      <c r="C148" s="43" t="s">
        <v>314</v>
      </c>
      <c r="D148" s="53" t="s">
        <v>207</v>
      </c>
      <c r="E148" s="23">
        <f t="shared" si="13"/>
        <v>403081</v>
      </c>
      <c r="F148" s="23">
        <f t="shared" si="11"/>
        <v>3080</v>
      </c>
    </row>
    <row r="149" spans="1:6" ht="15" thickBot="1" x14ac:dyDescent="0.4">
      <c r="A149" s="22" t="s">
        <v>312</v>
      </c>
      <c r="B149" s="41" t="s">
        <v>353</v>
      </c>
      <c r="C149" s="43" t="s">
        <v>314</v>
      </c>
      <c r="D149" s="53" t="s">
        <v>207</v>
      </c>
      <c r="E149" s="23">
        <f t="shared" si="13"/>
        <v>403082</v>
      </c>
      <c r="F149" s="23">
        <f t="shared" si="11"/>
        <v>3081</v>
      </c>
    </row>
    <row r="150" spans="1:6" ht="15" thickBot="1" x14ac:dyDescent="0.4">
      <c r="A150" s="22" t="s">
        <v>313</v>
      </c>
      <c r="B150" s="41" t="s">
        <v>353</v>
      </c>
      <c r="C150" s="43" t="s">
        <v>314</v>
      </c>
      <c r="D150" s="53" t="s">
        <v>207</v>
      </c>
      <c r="E150" s="23">
        <f t="shared" si="13"/>
        <v>403083</v>
      </c>
      <c r="F150" s="23">
        <f t="shared" si="11"/>
        <v>3082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0"/>
  <sheetViews>
    <sheetView topLeftCell="C4" workbookViewId="0">
      <selection activeCell="J17" sqref="J17"/>
    </sheetView>
  </sheetViews>
  <sheetFormatPr defaultColWidth="9.1796875" defaultRowHeight="14.5" x14ac:dyDescent="0.35"/>
  <cols>
    <col min="1" max="1" width="40.453125" customWidth="1"/>
    <col min="2" max="2" width="14.54296875" customWidth="1"/>
    <col min="3" max="3" width="47.1796875" customWidth="1"/>
    <col min="4" max="4" width="13" style="32" customWidth="1"/>
    <col min="6" max="6" width="8.1796875" customWidth="1"/>
    <col min="8" max="8" width="27.26953125" customWidth="1"/>
    <col min="10" max="10" width="35.81640625" customWidth="1"/>
    <col min="11" max="11" width="10.453125" customWidth="1"/>
  </cols>
  <sheetData>
    <row r="1" spans="1:12" ht="15" thickBot="1" x14ac:dyDescent="0.4">
      <c r="A1" s="36" t="s">
        <v>735</v>
      </c>
      <c r="D1"/>
      <c r="F1" s="45"/>
    </row>
    <row r="2" spans="1:12" ht="29.5" thickBot="1" x14ac:dyDescent="0.4">
      <c r="A2" s="22" t="s">
        <v>735</v>
      </c>
      <c r="B2" s="26" t="s">
        <v>353</v>
      </c>
      <c r="C2" s="35" t="s">
        <v>743</v>
      </c>
      <c r="D2" s="33" t="s">
        <v>207</v>
      </c>
      <c r="E2" s="51">
        <v>404100</v>
      </c>
      <c r="F2" s="51">
        <f t="shared" ref="F2" si="0">E2-400001</f>
        <v>4099</v>
      </c>
    </row>
    <row r="4" spans="1:12" ht="15" thickBot="1" x14ac:dyDescent="0.4">
      <c r="A4" s="27" t="s">
        <v>239</v>
      </c>
      <c r="H4" s="27" t="s">
        <v>248</v>
      </c>
    </row>
    <row r="5" spans="1:12" ht="39.5" thickBot="1" x14ac:dyDescent="0.4">
      <c r="A5" s="20" t="s">
        <v>68</v>
      </c>
      <c r="B5" s="21" t="s">
        <v>69</v>
      </c>
      <c r="C5" s="21" t="s">
        <v>70</v>
      </c>
      <c r="D5" s="49" t="s">
        <v>2</v>
      </c>
      <c r="E5" s="21" t="s">
        <v>251</v>
      </c>
      <c r="F5" s="21" t="s">
        <v>375</v>
      </c>
      <c r="H5" s="20" t="s">
        <v>68</v>
      </c>
      <c r="I5" s="21" t="s">
        <v>69</v>
      </c>
      <c r="J5" s="21" t="s">
        <v>70</v>
      </c>
      <c r="K5" s="21" t="s">
        <v>251</v>
      </c>
      <c r="L5" s="21" t="s">
        <v>395</v>
      </c>
    </row>
    <row r="6" spans="1:12" ht="15" thickBot="1" x14ac:dyDescent="0.4">
      <c r="A6" s="24" t="s">
        <v>98</v>
      </c>
      <c r="B6" s="48" t="s">
        <v>166</v>
      </c>
      <c r="C6" s="34"/>
      <c r="D6" s="48" t="s">
        <v>286</v>
      </c>
      <c r="E6" s="23">
        <v>404001</v>
      </c>
      <c r="F6" s="23">
        <f>E6-400001</f>
        <v>4000</v>
      </c>
      <c r="H6" s="22" t="s">
        <v>320</v>
      </c>
      <c r="I6" s="26" t="s">
        <v>165</v>
      </c>
      <c r="J6" s="48" t="s">
        <v>228</v>
      </c>
      <c r="K6" s="23" t="s">
        <v>257</v>
      </c>
      <c r="L6" s="23" t="s">
        <v>377</v>
      </c>
    </row>
    <row r="7" spans="1:12" ht="15" thickBot="1" x14ac:dyDescent="0.4">
      <c r="A7" s="24" t="s">
        <v>129</v>
      </c>
      <c r="B7" s="48" t="s">
        <v>166</v>
      </c>
      <c r="C7" s="23" t="s">
        <v>243</v>
      </c>
      <c r="D7" s="48" t="s">
        <v>207</v>
      </c>
      <c r="E7" s="23">
        <f>IF(B6="FLOAT32",E6+2,E6+1)</f>
        <v>404003</v>
      </c>
      <c r="F7" s="23">
        <f t="shared" ref="F7:F37" si="1">E7-400001</f>
        <v>4002</v>
      </c>
      <c r="H7" s="22" t="s">
        <v>321</v>
      </c>
      <c r="I7" s="26" t="s">
        <v>165</v>
      </c>
      <c r="J7" s="48" t="s">
        <v>228</v>
      </c>
      <c r="K7" s="23" t="s">
        <v>258</v>
      </c>
      <c r="L7" s="23" t="s">
        <v>378</v>
      </c>
    </row>
    <row r="8" spans="1:12" ht="15" thickBot="1" x14ac:dyDescent="0.4">
      <c r="A8" s="22" t="s">
        <v>103</v>
      </c>
      <c r="B8" s="48" t="s">
        <v>166</v>
      </c>
      <c r="C8" s="34"/>
      <c r="D8" s="48" t="s">
        <v>247</v>
      </c>
      <c r="E8" s="23">
        <f t="shared" ref="E8:E36" si="2">IF(B7="FLOAT32",E7+2,E7+1)</f>
        <v>404005</v>
      </c>
      <c r="F8" s="23">
        <f t="shared" si="1"/>
        <v>4004</v>
      </c>
      <c r="H8" s="22" t="s">
        <v>322</v>
      </c>
      <c r="I8" s="26" t="s">
        <v>165</v>
      </c>
      <c r="J8" s="48" t="s">
        <v>228</v>
      </c>
      <c r="K8" s="23" t="s">
        <v>318</v>
      </c>
      <c r="L8" s="23" t="s">
        <v>379</v>
      </c>
    </row>
    <row r="9" spans="1:12" ht="15" thickBot="1" x14ac:dyDescent="0.4">
      <c r="A9" s="24" t="s">
        <v>354</v>
      </c>
      <c r="B9" s="48" t="s">
        <v>166</v>
      </c>
      <c r="C9" s="34"/>
      <c r="D9" s="48" t="s">
        <v>194</v>
      </c>
      <c r="E9" s="23">
        <f t="shared" si="2"/>
        <v>404007</v>
      </c>
      <c r="F9" s="23">
        <f t="shared" si="1"/>
        <v>4006</v>
      </c>
      <c r="H9" s="22" t="s">
        <v>323</v>
      </c>
      <c r="I9" s="26" t="s">
        <v>165</v>
      </c>
      <c r="J9" s="48" t="s">
        <v>228</v>
      </c>
      <c r="K9" s="23" t="s">
        <v>259</v>
      </c>
      <c r="L9" s="23" t="s">
        <v>380</v>
      </c>
    </row>
    <row r="10" spans="1:12" ht="15" thickBot="1" x14ac:dyDescent="0.4">
      <c r="A10" s="22" t="s">
        <v>362</v>
      </c>
      <c r="B10" s="48" t="s">
        <v>353</v>
      </c>
      <c r="C10" s="23" t="s">
        <v>244</v>
      </c>
      <c r="D10" s="48" t="s">
        <v>207</v>
      </c>
      <c r="E10" s="23">
        <f t="shared" si="2"/>
        <v>404009</v>
      </c>
      <c r="F10" s="23">
        <f t="shared" si="1"/>
        <v>4008</v>
      </c>
      <c r="H10" s="22" t="s">
        <v>793</v>
      </c>
      <c r="I10" s="26" t="s">
        <v>165</v>
      </c>
      <c r="J10" s="48" t="s">
        <v>228</v>
      </c>
      <c r="K10" s="23" t="s">
        <v>260</v>
      </c>
      <c r="L10" s="23" t="s">
        <v>381</v>
      </c>
    </row>
    <row r="11" spans="1:12" ht="15" thickBot="1" x14ac:dyDescent="0.4">
      <c r="A11" s="22" t="s">
        <v>110</v>
      </c>
      <c r="B11" s="48" t="s">
        <v>353</v>
      </c>
      <c r="C11" s="35" t="s">
        <v>287</v>
      </c>
      <c r="D11" s="48" t="s">
        <v>207</v>
      </c>
      <c r="E11" s="23">
        <f t="shared" si="2"/>
        <v>404010</v>
      </c>
      <c r="F11" s="23">
        <f t="shared" si="1"/>
        <v>4009</v>
      </c>
      <c r="H11" s="113" t="s">
        <v>794</v>
      </c>
      <c r="I11" s="115" t="s">
        <v>165</v>
      </c>
      <c r="J11" s="115" t="s">
        <v>228</v>
      </c>
      <c r="K11" s="114" t="s">
        <v>849</v>
      </c>
      <c r="L11" s="114" t="s">
        <v>850</v>
      </c>
    </row>
    <row r="12" spans="1:12" ht="15" thickBot="1" x14ac:dyDescent="0.4">
      <c r="A12" s="22" t="s">
        <v>756</v>
      </c>
      <c r="B12" s="48" t="s">
        <v>353</v>
      </c>
      <c r="C12" s="35" t="s">
        <v>570</v>
      </c>
      <c r="D12" s="48" t="s">
        <v>207</v>
      </c>
      <c r="E12" s="23">
        <f t="shared" si="2"/>
        <v>404011</v>
      </c>
      <c r="F12" s="23">
        <f t="shared" si="1"/>
        <v>4010</v>
      </c>
      <c r="H12" s="22" t="s">
        <v>319</v>
      </c>
      <c r="I12" s="26" t="s">
        <v>165</v>
      </c>
      <c r="J12" s="4" t="s">
        <v>148</v>
      </c>
      <c r="K12" s="23" t="s">
        <v>324</v>
      </c>
      <c r="L12" s="23" t="s">
        <v>382</v>
      </c>
    </row>
    <row r="13" spans="1:12" ht="15" thickBot="1" x14ac:dyDescent="0.4">
      <c r="A13" s="22" t="s">
        <v>363</v>
      </c>
      <c r="B13" s="48" t="s">
        <v>353</v>
      </c>
      <c r="C13" s="98" t="s">
        <v>720</v>
      </c>
      <c r="D13" s="48" t="s">
        <v>207</v>
      </c>
      <c r="E13" s="23">
        <f t="shared" si="2"/>
        <v>404012</v>
      </c>
      <c r="F13" s="23">
        <f t="shared" si="1"/>
        <v>4011</v>
      </c>
      <c r="H13" s="22" t="s">
        <v>317</v>
      </c>
      <c r="I13" s="26" t="s">
        <v>165</v>
      </c>
      <c r="J13" s="4" t="s">
        <v>123</v>
      </c>
      <c r="K13" s="23" t="s">
        <v>325</v>
      </c>
      <c r="L13" s="23" t="s">
        <v>383</v>
      </c>
    </row>
    <row r="14" spans="1:12" ht="15" thickBot="1" x14ac:dyDescent="0.4">
      <c r="A14" s="22" t="s">
        <v>364</v>
      </c>
      <c r="B14" s="48" t="s">
        <v>353</v>
      </c>
      <c r="C14" s="98" t="s">
        <v>720</v>
      </c>
      <c r="D14" s="48" t="s">
        <v>207</v>
      </c>
      <c r="E14" s="23">
        <f t="shared" si="2"/>
        <v>404013</v>
      </c>
      <c r="F14" s="23">
        <f t="shared" si="1"/>
        <v>4012</v>
      </c>
      <c r="H14" s="22" t="s">
        <v>758</v>
      </c>
      <c r="I14" s="26" t="s">
        <v>165</v>
      </c>
      <c r="J14" s="4" t="s">
        <v>148</v>
      </c>
      <c r="K14" s="23" t="s">
        <v>326</v>
      </c>
      <c r="L14" s="23" t="s">
        <v>384</v>
      </c>
    </row>
    <row r="15" spans="1:12" ht="15" thickBot="1" x14ac:dyDescent="0.4">
      <c r="A15" s="22" t="s">
        <v>365</v>
      </c>
      <c r="B15" s="48" t="s">
        <v>353</v>
      </c>
      <c r="C15" s="98" t="s">
        <v>720</v>
      </c>
      <c r="D15" s="48" t="s">
        <v>207</v>
      </c>
      <c r="E15" s="23">
        <f t="shared" si="2"/>
        <v>404014</v>
      </c>
      <c r="F15" s="23">
        <f t="shared" si="1"/>
        <v>4013</v>
      </c>
      <c r="H15" s="22" t="s">
        <v>168</v>
      </c>
      <c r="I15" s="26" t="s">
        <v>165</v>
      </c>
      <c r="J15" s="4" t="s">
        <v>148</v>
      </c>
      <c r="K15" s="23" t="s">
        <v>327</v>
      </c>
      <c r="L15" s="23" t="s">
        <v>385</v>
      </c>
    </row>
    <row r="16" spans="1:12" ht="15" thickBot="1" x14ac:dyDescent="0.4">
      <c r="A16" s="22" t="s">
        <v>366</v>
      </c>
      <c r="B16" s="48" t="s">
        <v>166</v>
      </c>
      <c r="C16" s="23"/>
      <c r="D16" s="48" t="s">
        <v>207</v>
      </c>
      <c r="E16" s="23">
        <f t="shared" si="2"/>
        <v>404015</v>
      </c>
      <c r="F16" s="23">
        <f t="shared" si="1"/>
        <v>4014</v>
      </c>
      <c r="H16" s="22" t="s">
        <v>795</v>
      </c>
      <c r="I16" s="26" t="s">
        <v>165</v>
      </c>
      <c r="J16" s="4" t="s">
        <v>853</v>
      </c>
      <c r="K16" s="23" t="s">
        <v>328</v>
      </c>
      <c r="L16" s="23" t="s">
        <v>386</v>
      </c>
    </row>
    <row r="17" spans="1:12" ht="15" thickBot="1" x14ac:dyDescent="0.4">
      <c r="A17" s="22" t="s">
        <v>367</v>
      </c>
      <c r="B17" s="48" t="s">
        <v>166</v>
      </c>
      <c r="C17" s="23"/>
      <c r="D17" s="48" t="s">
        <v>207</v>
      </c>
      <c r="E17" s="23">
        <f t="shared" si="2"/>
        <v>404017</v>
      </c>
      <c r="F17" s="23">
        <f t="shared" si="1"/>
        <v>4016</v>
      </c>
      <c r="H17" s="113" t="s">
        <v>796</v>
      </c>
      <c r="I17" s="115" t="s">
        <v>165</v>
      </c>
      <c r="J17" s="118" t="s">
        <v>148</v>
      </c>
      <c r="K17" s="114" t="s">
        <v>851</v>
      </c>
      <c r="L17" s="114" t="s">
        <v>852</v>
      </c>
    </row>
    <row r="18" spans="1:12" ht="15" thickBot="1" x14ac:dyDescent="0.4">
      <c r="A18" s="22" t="s">
        <v>368</v>
      </c>
      <c r="B18" s="48" t="s">
        <v>166</v>
      </c>
      <c r="C18" s="23"/>
      <c r="D18" s="48" t="s">
        <v>207</v>
      </c>
      <c r="E18" s="23">
        <f t="shared" si="2"/>
        <v>404019</v>
      </c>
      <c r="F18" s="23">
        <f t="shared" si="1"/>
        <v>4018</v>
      </c>
    </row>
    <row r="19" spans="1:12" ht="15" thickBot="1" x14ac:dyDescent="0.4">
      <c r="A19" s="22" t="s">
        <v>119</v>
      </c>
      <c r="B19" s="48" t="s">
        <v>166</v>
      </c>
      <c r="C19" s="23"/>
      <c r="D19" s="48" t="s">
        <v>207</v>
      </c>
      <c r="E19" s="23">
        <f t="shared" si="2"/>
        <v>404021</v>
      </c>
      <c r="F19" s="23">
        <f t="shared" si="1"/>
        <v>4020</v>
      </c>
      <c r="H19" s="36" t="s">
        <v>431</v>
      </c>
    </row>
    <row r="20" spans="1:12" ht="15" thickBot="1" x14ac:dyDescent="0.4">
      <c r="A20" s="22" t="s">
        <v>121</v>
      </c>
      <c r="B20" s="48" t="s">
        <v>166</v>
      </c>
      <c r="C20" s="23"/>
      <c r="D20" s="48" t="s">
        <v>207</v>
      </c>
      <c r="E20" s="23">
        <f t="shared" si="2"/>
        <v>404023</v>
      </c>
      <c r="F20" s="23">
        <f t="shared" si="1"/>
        <v>4022</v>
      </c>
      <c r="H20" s="22" t="s">
        <v>433</v>
      </c>
      <c r="I20" s="26" t="s">
        <v>165</v>
      </c>
      <c r="J20" s="48" t="s">
        <v>228</v>
      </c>
      <c r="K20" s="60" t="s">
        <v>435</v>
      </c>
      <c r="L20" s="23" t="s">
        <v>387</v>
      </c>
    </row>
    <row r="21" spans="1:12" ht="15" thickBot="1" x14ac:dyDescent="0.4">
      <c r="A21" s="104" t="s">
        <v>733</v>
      </c>
      <c r="B21" s="48" t="s">
        <v>353</v>
      </c>
      <c r="C21" s="107" t="s">
        <v>757</v>
      </c>
      <c r="D21" s="48" t="s">
        <v>207</v>
      </c>
      <c r="E21" s="23">
        <f t="shared" si="2"/>
        <v>404025</v>
      </c>
      <c r="F21" s="23">
        <f t="shared" si="1"/>
        <v>4024</v>
      </c>
      <c r="H21" s="22" t="s">
        <v>342</v>
      </c>
      <c r="I21" s="26" t="s">
        <v>165</v>
      </c>
      <c r="J21" s="48" t="s">
        <v>228</v>
      </c>
      <c r="K21" s="60" t="s">
        <v>436</v>
      </c>
      <c r="L21" s="23" t="s">
        <v>388</v>
      </c>
    </row>
    <row r="22" spans="1:12" ht="15" thickBot="1" x14ac:dyDescent="0.4">
      <c r="A22" s="22" t="s">
        <v>361</v>
      </c>
      <c r="B22" s="48" t="s">
        <v>166</v>
      </c>
      <c r="C22" s="23"/>
      <c r="D22" s="48" t="s">
        <v>207</v>
      </c>
      <c r="E22" s="23">
        <f t="shared" si="2"/>
        <v>404026</v>
      </c>
      <c r="F22" s="23">
        <f t="shared" si="1"/>
        <v>4025</v>
      </c>
      <c r="H22" s="22" t="s">
        <v>340</v>
      </c>
      <c r="I22" s="26" t="s">
        <v>165</v>
      </c>
      <c r="J22" s="48" t="s">
        <v>228</v>
      </c>
      <c r="K22" s="60" t="s">
        <v>437</v>
      </c>
      <c r="L22" s="23" t="s">
        <v>389</v>
      </c>
    </row>
    <row r="23" spans="1:12" ht="15" thickBot="1" x14ac:dyDescent="0.4">
      <c r="A23" s="22" t="s">
        <v>747</v>
      </c>
      <c r="B23" s="48" t="s">
        <v>166</v>
      </c>
      <c r="C23" s="23"/>
      <c r="D23" s="48" t="s">
        <v>247</v>
      </c>
      <c r="E23" s="23">
        <f t="shared" si="2"/>
        <v>404028</v>
      </c>
      <c r="F23" s="23">
        <f t="shared" si="1"/>
        <v>4027</v>
      </c>
      <c r="H23" s="22" t="s">
        <v>344</v>
      </c>
      <c r="I23" s="26" t="s">
        <v>165</v>
      </c>
      <c r="J23" s="48" t="s">
        <v>228</v>
      </c>
      <c r="K23" s="60" t="s">
        <v>438</v>
      </c>
      <c r="L23" s="23" t="s">
        <v>390</v>
      </c>
    </row>
    <row r="24" spans="1:12" ht="15" thickBot="1" x14ac:dyDescent="0.4">
      <c r="A24" s="22" t="s">
        <v>355</v>
      </c>
      <c r="B24" s="48" t="s">
        <v>166</v>
      </c>
      <c r="C24" s="23"/>
      <c r="D24" s="48" t="s">
        <v>207</v>
      </c>
      <c r="E24" s="23">
        <f t="shared" si="2"/>
        <v>404030</v>
      </c>
      <c r="F24" s="23">
        <f t="shared" si="1"/>
        <v>4029</v>
      </c>
      <c r="H24" s="22" t="s">
        <v>337</v>
      </c>
      <c r="I24" s="26" t="s">
        <v>165</v>
      </c>
      <c r="J24" s="48" t="s">
        <v>228</v>
      </c>
      <c r="K24" s="60" t="s">
        <v>439</v>
      </c>
      <c r="L24" s="23" t="s">
        <v>432</v>
      </c>
    </row>
    <row r="25" spans="1:12" ht="15" thickBot="1" x14ac:dyDescent="0.4">
      <c r="A25" s="107" t="s">
        <v>746</v>
      </c>
      <c r="B25" s="48" t="s">
        <v>166</v>
      </c>
      <c r="C25" s="23"/>
      <c r="D25" s="48" t="s">
        <v>742</v>
      </c>
      <c r="E25" s="23">
        <f t="shared" si="2"/>
        <v>404032</v>
      </c>
      <c r="F25" s="23">
        <f t="shared" si="1"/>
        <v>4031</v>
      </c>
      <c r="H25" s="98" t="s">
        <v>725</v>
      </c>
      <c r="I25" s="26" t="s">
        <v>165</v>
      </c>
      <c r="J25" s="48" t="s">
        <v>228</v>
      </c>
      <c r="K25" s="98" t="s">
        <v>726</v>
      </c>
      <c r="L25" s="98" t="s">
        <v>727</v>
      </c>
    </row>
    <row r="26" spans="1:12" ht="15" thickBot="1" x14ac:dyDescent="0.4">
      <c r="A26" s="22" t="s">
        <v>356</v>
      </c>
      <c r="B26" s="48" t="s">
        <v>353</v>
      </c>
      <c r="C26" s="23" t="s">
        <v>424</v>
      </c>
      <c r="D26" s="48" t="s">
        <v>207</v>
      </c>
      <c r="E26" s="23">
        <f t="shared" si="2"/>
        <v>404034</v>
      </c>
      <c r="F26" s="23">
        <f t="shared" si="1"/>
        <v>4033</v>
      </c>
      <c r="H26" s="22" t="s">
        <v>112</v>
      </c>
      <c r="I26" s="26" t="s">
        <v>165</v>
      </c>
      <c r="J26" s="26" t="s">
        <v>434</v>
      </c>
      <c r="K26" s="60" t="s">
        <v>440</v>
      </c>
      <c r="L26" s="23" t="s">
        <v>391</v>
      </c>
    </row>
    <row r="27" spans="1:12" ht="15" thickBot="1" x14ac:dyDescent="0.4">
      <c r="A27" s="22" t="s">
        <v>357</v>
      </c>
      <c r="B27" s="48" t="s">
        <v>353</v>
      </c>
      <c r="C27" s="23" t="s">
        <v>425</v>
      </c>
      <c r="D27" s="48" t="s">
        <v>207</v>
      </c>
      <c r="E27" s="23">
        <f t="shared" si="2"/>
        <v>404035</v>
      </c>
      <c r="F27" s="23">
        <f t="shared" si="1"/>
        <v>4034</v>
      </c>
      <c r="H27" s="22" t="s">
        <v>343</v>
      </c>
      <c r="I27" s="26" t="s">
        <v>165</v>
      </c>
      <c r="J27" s="26" t="s">
        <v>123</v>
      </c>
      <c r="K27" s="60" t="s">
        <v>441</v>
      </c>
      <c r="L27" s="98" t="s">
        <v>392</v>
      </c>
    </row>
    <row r="28" spans="1:12" ht="15" thickBot="1" x14ac:dyDescent="0.4">
      <c r="A28" s="24" t="s">
        <v>358</v>
      </c>
      <c r="B28" s="26" t="s">
        <v>353</v>
      </c>
      <c r="C28" s="107" t="s">
        <v>336</v>
      </c>
      <c r="D28" s="48" t="s">
        <v>207</v>
      </c>
      <c r="E28" s="23">
        <f t="shared" si="2"/>
        <v>404036</v>
      </c>
      <c r="F28" s="23">
        <f t="shared" si="1"/>
        <v>4035</v>
      </c>
      <c r="H28" s="22" t="s">
        <v>341</v>
      </c>
      <c r="I28" s="26" t="s">
        <v>165</v>
      </c>
      <c r="J28" s="26" t="s">
        <v>123</v>
      </c>
      <c r="K28" s="60" t="s">
        <v>442</v>
      </c>
      <c r="L28" s="98" t="s">
        <v>393</v>
      </c>
    </row>
    <row r="29" spans="1:12" ht="15" thickBot="1" x14ac:dyDescent="0.4">
      <c r="A29" s="22" t="s">
        <v>359</v>
      </c>
      <c r="B29" s="26" t="s">
        <v>353</v>
      </c>
      <c r="C29" s="35" t="s">
        <v>339</v>
      </c>
      <c r="D29" s="48" t="s">
        <v>207</v>
      </c>
      <c r="E29" s="23">
        <f t="shared" si="2"/>
        <v>404037</v>
      </c>
      <c r="F29" s="23">
        <f t="shared" si="1"/>
        <v>4036</v>
      </c>
      <c r="H29" s="22" t="s">
        <v>338</v>
      </c>
      <c r="I29" s="26" t="s">
        <v>165</v>
      </c>
      <c r="J29" s="26" t="s">
        <v>123</v>
      </c>
      <c r="K29" s="60" t="s">
        <v>443</v>
      </c>
      <c r="L29" s="98" t="s">
        <v>394</v>
      </c>
    </row>
    <row r="30" spans="1:12" ht="15" thickBot="1" x14ac:dyDescent="0.4">
      <c r="A30" s="22" t="s">
        <v>374</v>
      </c>
      <c r="B30" s="26" t="s">
        <v>353</v>
      </c>
      <c r="C30" s="23"/>
      <c r="D30" s="48" t="s">
        <v>207</v>
      </c>
      <c r="E30" s="23">
        <f t="shared" si="2"/>
        <v>404038</v>
      </c>
      <c r="F30" s="23">
        <f t="shared" si="1"/>
        <v>4037</v>
      </c>
      <c r="H30" s="22" t="s">
        <v>724</v>
      </c>
      <c r="I30" s="26" t="s">
        <v>165</v>
      </c>
      <c r="J30" s="26" t="s">
        <v>246</v>
      </c>
      <c r="K30" s="60" t="s">
        <v>444</v>
      </c>
      <c r="L30" s="98" t="s">
        <v>730</v>
      </c>
    </row>
    <row r="31" spans="1:12" ht="15" thickBot="1" x14ac:dyDescent="0.4">
      <c r="A31" s="22" t="s">
        <v>360</v>
      </c>
      <c r="B31" s="26" t="s">
        <v>353</v>
      </c>
      <c r="C31" s="23"/>
      <c r="D31" s="48" t="s">
        <v>207</v>
      </c>
      <c r="E31" s="23">
        <f t="shared" si="2"/>
        <v>404039</v>
      </c>
      <c r="F31" s="23">
        <f t="shared" si="1"/>
        <v>4038</v>
      </c>
      <c r="H31" s="98" t="s">
        <v>728</v>
      </c>
      <c r="I31" s="26" t="s">
        <v>165</v>
      </c>
      <c r="J31" s="26" t="s">
        <v>225</v>
      </c>
      <c r="K31" s="98" t="s">
        <v>729</v>
      </c>
      <c r="L31" s="98" t="s">
        <v>731</v>
      </c>
    </row>
    <row r="32" spans="1:12" ht="15" thickBot="1" x14ac:dyDescent="0.4">
      <c r="A32" s="22" t="s">
        <v>426</v>
      </c>
      <c r="B32" s="26" t="s">
        <v>166</v>
      </c>
      <c r="C32" s="23"/>
      <c r="D32" s="48" t="s">
        <v>346</v>
      </c>
      <c r="E32" s="23">
        <f t="shared" si="2"/>
        <v>404040</v>
      </c>
      <c r="F32" s="23">
        <f t="shared" si="1"/>
        <v>4039</v>
      </c>
    </row>
    <row r="33" spans="1:12" ht="15" thickBot="1" x14ac:dyDescent="0.4">
      <c r="A33" s="38" t="s">
        <v>427</v>
      </c>
      <c r="B33" s="26" t="s">
        <v>166</v>
      </c>
      <c r="C33" s="23"/>
      <c r="D33" s="48" t="s">
        <v>346</v>
      </c>
      <c r="E33" s="23">
        <f t="shared" si="2"/>
        <v>404042</v>
      </c>
      <c r="F33" s="23">
        <f t="shared" si="1"/>
        <v>4041</v>
      </c>
    </row>
    <row r="34" spans="1:12" ht="15" thickBot="1" x14ac:dyDescent="0.4">
      <c r="A34" s="38" t="s">
        <v>428</v>
      </c>
      <c r="B34" s="26" t="s">
        <v>166</v>
      </c>
      <c r="C34" s="23"/>
      <c r="D34" s="48" t="s">
        <v>346</v>
      </c>
      <c r="E34" s="23">
        <f t="shared" si="2"/>
        <v>404044</v>
      </c>
      <c r="F34" s="23">
        <f t="shared" si="1"/>
        <v>4043</v>
      </c>
      <c r="H34" s="36" t="s">
        <v>252</v>
      </c>
    </row>
    <row r="35" spans="1:12" ht="15" thickBot="1" x14ac:dyDescent="0.4">
      <c r="A35" s="106" t="s">
        <v>127</v>
      </c>
      <c r="B35" s="26" t="s">
        <v>166</v>
      </c>
      <c r="C35" s="23"/>
      <c r="D35" s="48" t="s">
        <v>207</v>
      </c>
      <c r="E35" s="23">
        <f t="shared" si="2"/>
        <v>404046</v>
      </c>
      <c r="F35" s="23">
        <f t="shared" si="1"/>
        <v>4045</v>
      </c>
      <c r="H35" s="22" t="s">
        <v>163</v>
      </c>
      <c r="I35" s="26" t="s">
        <v>429</v>
      </c>
      <c r="J35" s="23" t="s">
        <v>250</v>
      </c>
      <c r="K35" s="23">
        <v>409001</v>
      </c>
      <c r="L35" s="23">
        <f>K35-400001</f>
        <v>9000</v>
      </c>
    </row>
    <row r="36" spans="1:12" ht="15" thickBot="1" x14ac:dyDescent="0.4">
      <c r="A36" s="99" t="s">
        <v>128</v>
      </c>
      <c r="B36" s="103" t="s">
        <v>166</v>
      </c>
      <c r="C36" s="40"/>
      <c r="D36" s="50" t="s">
        <v>207</v>
      </c>
      <c r="E36" s="40">
        <f t="shared" si="2"/>
        <v>404048</v>
      </c>
      <c r="F36" s="40">
        <f t="shared" si="1"/>
        <v>4047</v>
      </c>
      <c r="H36" s="22" t="s">
        <v>249</v>
      </c>
      <c r="I36" s="26" t="s">
        <v>430</v>
      </c>
      <c r="J36" s="23" t="s">
        <v>193</v>
      </c>
      <c r="K36" s="23">
        <v>409006</v>
      </c>
      <c r="L36" s="23">
        <f t="shared" ref="L36:L40" si="3">K36-400001</f>
        <v>9005</v>
      </c>
    </row>
    <row r="37" spans="1:12" ht="15" thickBot="1" x14ac:dyDescent="0.4">
      <c r="A37" s="98" t="s">
        <v>222</v>
      </c>
      <c r="B37" s="48" t="s">
        <v>166</v>
      </c>
      <c r="C37" s="98"/>
      <c r="D37" s="33" t="s">
        <v>207</v>
      </c>
      <c r="E37" s="51">
        <f>IF(B36="FLOAT32",E36+2,E36+1)</f>
        <v>404050</v>
      </c>
      <c r="F37" s="51">
        <f t="shared" si="1"/>
        <v>4049</v>
      </c>
      <c r="H37" s="22" t="s">
        <v>164</v>
      </c>
      <c r="I37" s="26" t="s">
        <v>429</v>
      </c>
      <c r="J37" s="23" t="s">
        <v>250</v>
      </c>
      <c r="K37" s="23">
        <v>409017</v>
      </c>
      <c r="L37" s="23">
        <f t="shared" si="3"/>
        <v>9016</v>
      </c>
    </row>
    <row r="38" spans="1:12" ht="15" thickBot="1" x14ac:dyDescent="0.4">
      <c r="A38" s="45"/>
      <c r="B38" s="100"/>
      <c r="C38" s="45"/>
      <c r="D38" s="101"/>
      <c r="E38" s="102"/>
      <c r="F38" s="102"/>
      <c r="H38" s="22" t="s">
        <v>249</v>
      </c>
      <c r="I38" s="26" t="s">
        <v>430</v>
      </c>
      <c r="J38" s="23" t="s">
        <v>193</v>
      </c>
      <c r="K38" s="23">
        <v>409022</v>
      </c>
      <c r="L38" s="23">
        <f t="shared" si="3"/>
        <v>9021</v>
      </c>
    </row>
    <row r="39" spans="1:12" ht="15" thickBot="1" x14ac:dyDescent="0.4">
      <c r="H39" s="22" t="s">
        <v>256</v>
      </c>
      <c r="I39" s="26" t="s">
        <v>429</v>
      </c>
      <c r="J39" s="23" t="s">
        <v>250</v>
      </c>
      <c r="K39" s="23">
        <v>409033</v>
      </c>
      <c r="L39" s="23">
        <f t="shared" si="3"/>
        <v>9032</v>
      </c>
    </row>
    <row r="40" spans="1:12" ht="15" thickBot="1" x14ac:dyDescent="0.4">
      <c r="H40" s="22" t="s">
        <v>249</v>
      </c>
      <c r="I40" s="26" t="s">
        <v>430</v>
      </c>
      <c r="J40" s="23" t="s">
        <v>193</v>
      </c>
      <c r="K40" s="23">
        <v>409038</v>
      </c>
      <c r="L40" s="23">
        <f t="shared" si="3"/>
        <v>9037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629"/>
  <sheetViews>
    <sheetView workbookViewId="0">
      <selection sqref="A1:A3"/>
    </sheetView>
  </sheetViews>
  <sheetFormatPr defaultColWidth="9.1796875" defaultRowHeight="14.5" x14ac:dyDescent="0.35"/>
  <cols>
    <col min="1" max="1" width="36.81640625" customWidth="1"/>
    <col min="2" max="2" width="19.26953125" customWidth="1"/>
    <col min="3" max="3" width="9.453125" bestFit="1" customWidth="1"/>
    <col min="4" max="4" width="10.7265625" customWidth="1"/>
    <col min="5" max="5" width="6.7265625" customWidth="1"/>
    <col min="6" max="6" width="11" customWidth="1"/>
    <col min="23" max="23" width="17.81640625" customWidth="1"/>
  </cols>
  <sheetData>
    <row r="1" spans="1:23" ht="15" thickBot="1" x14ac:dyDescent="0.4">
      <c r="A1" s="145" t="s">
        <v>5</v>
      </c>
      <c r="B1" s="147" t="s">
        <v>22</v>
      </c>
      <c r="C1" s="147" t="s">
        <v>0</v>
      </c>
      <c r="D1" s="147" t="s">
        <v>2</v>
      </c>
      <c r="E1" s="147" t="s">
        <v>7</v>
      </c>
      <c r="F1" s="154" t="s">
        <v>251</v>
      </c>
      <c r="G1" s="146"/>
      <c r="H1" s="152" t="s">
        <v>21</v>
      </c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45"/>
    </row>
    <row r="2" spans="1:23" x14ac:dyDescent="0.35">
      <c r="A2" s="145"/>
      <c r="B2" s="147"/>
      <c r="C2" s="147"/>
      <c r="D2" s="147"/>
      <c r="E2" s="147"/>
      <c r="F2" s="156" t="s">
        <v>3</v>
      </c>
      <c r="G2" s="156" t="s">
        <v>4</v>
      </c>
      <c r="H2" s="152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45"/>
    </row>
    <row r="3" spans="1:23" ht="15" thickBot="1" x14ac:dyDescent="0.4">
      <c r="A3" s="146"/>
      <c r="B3" s="148"/>
      <c r="C3" s="148"/>
      <c r="D3" s="148"/>
      <c r="E3" s="148"/>
      <c r="F3" s="148"/>
      <c r="G3" s="148"/>
      <c r="H3" s="154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46"/>
    </row>
    <row r="4" spans="1:23" x14ac:dyDescent="0.35">
      <c r="A4" s="78" t="s">
        <v>480</v>
      </c>
      <c r="B4" s="79">
        <v>1</v>
      </c>
      <c r="C4" s="80" t="s">
        <v>353</v>
      </c>
      <c r="D4" s="80" t="s">
        <v>9</v>
      </c>
      <c r="E4" s="89" t="s">
        <v>470</v>
      </c>
      <c r="F4" s="89">
        <v>410001</v>
      </c>
      <c r="G4" s="78">
        <f>F4+2*(B4-1)</f>
        <v>410001</v>
      </c>
      <c r="H4" t="s">
        <v>481</v>
      </c>
      <c r="W4" s="76"/>
    </row>
    <row r="5" spans="1:23" ht="15" thickBot="1" x14ac:dyDescent="0.4">
      <c r="A5" s="76"/>
      <c r="B5" s="72"/>
      <c r="C5" s="72"/>
      <c r="D5" s="72"/>
      <c r="E5" s="72"/>
      <c r="F5" s="72"/>
      <c r="G5" s="76"/>
      <c r="H5" t="s">
        <v>472</v>
      </c>
      <c r="W5" s="76"/>
    </row>
    <row r="6" spans="1:23" ht="29.5" thickBot="1" x14ac:dyDescent="0.4">
      <c r="A6" s="76"/>
      <c r="B6" s="72"/>
      <c r="C6" s="72"/>
      <c r="D6" s="72"/>
      <c r="E6" s="72"/>
      <c r="F6" s="72"/>
      <c r="G6" s="76"/>
      <c r="H6" s="92" t="s">
        <v>6</v>
      </c>
      <c r="I6" s="92" t="s">
        <v>10</v>
      </c>
      <c r="J6" s="149" t="s">
        <v>537</v>
      </c>
      <c r="K6" s="150"/>
      <c r="L6" s="151"/>
      <c r="W6" s="76"/>
    </row>
    <row r="7" spans="1:23" x14ac:dyDescent="0.35">
      <c r="A7" s="76"/>
      <c r="B7" s="72"/>
      <c r="C7" s="72"/>
      <c r="D7" s="72"/>
      <c r="E7" s="72"/>
      <c r="F7" s="72"/>
      <c r="G7" s="76"/>
      <c r="H7" s="81">
        <v>1</v>
      </c>
      <c r="I7" s="81" t="s">
        <v>17</v>
      </c>
      <c r="J7" s="45" t="s">
        <v>538</v>
      </c>
      <c r="K7" s="45"/>
      <c r="L7" s="76"/>
      <c r="W7" s="76"/>
    </row>
    <row r="8" spans="1:23" x14ac:dyDescent="0.35">
      <c r="A8" s="76"/>
      <c r="B8" s="72"/>
      <c r="C8" s="72"/>
      <c r="D8" s="72"/>
      <c r="E8" s="72"/>
      <c r="F8" s="72"/>
      <c r="G8" s="76"/>
      <c r="H8" s="81">
        <v>2</v>
      </c>
      <c r="I8" s="81" t="s">
        <v>18</v>
      </c>
      <c r="J8" s="45" t="s">
        <v>539</v>
      </c>
      <c r="K8" s="45"/>
      <c r="L8" s="76"/>
      <c r="W8" s="76"/>
    </row>
    <row r="9" spans="1:23" x14ac:dyDescent="0.35">
      <c r="A9" s="76"/>
      <c r="B9" s="72"/>
      <c r="C9" s="72"/>
      <c r="D9" s="72"/>
      <c r="E9" s="72"/>
      <c r="F9" s="72"/>
      <c r="G9" s="76"/>
      <c r="H9" s="81">
        <v>3</v>
      </c>
      <c r="I9" s="81" t="s">
        <v>19</v>
      </c>
      <c r="J9" s="45" t="s">
        <v>540</v>
      </c>
      <c r="K9" s="45"/>
      <c r="L9" s="76"/>
      <c r="W9" s="76"/>
    </row>
    <row r="10" spans="1:23" x14ac:dyDescent="0.35">
      <c r="A10" s="76"/>
      <c r="B10" s="72"/>
      <c r="C10" s="72"/>
      <c r="D10" s="72"/>
      <c r="E10" s="72"/>
      <c r="F10" s="72"/>
      <c r="G10" s="76"/>
      <c r="H10" s="81">
        <v>4</v>
      </c>
      <c r="I10" s="81" t="s">
        <v>11</v>
      </c>
      <c r="J10" s="45" t="s">
        <v>562</v>
      </c>
      <c r="K10" s="45"/>
      <c r="L10" s="76"/>
      <c r="W10" s="76"/>
    </row>
    <row r="11" spans="1:23" x14ac:dyDescent="0.35">
      <c r="A11" s="76"/>
      <c r="B11" s="72"/>
      <c r="C11" s="72"/>
      <c r="D11" s="72"/>
      <c r="E11" s="72"/>
      <c r="F11" s="72"/>
      <c r="G11" s="76"/>
      <c r="H11" s="81">
        <v>5</v>
      </c>
      <c r="I11" s="81" t="s">
        <v>12</v>
      </c>
      <c r="J11" s="45" t="s">
        <v>563</v>
      </c>
      <c r="K11" s="45"/>
      <c r="L11" s="76"/>
      <c r="W11" s="76"/>
    </row>
    <row r="12" spans="1:23" x14ac:dyDescent="0.35">
      <c r="A12" s="76"/>
      <c r="B12" s="72"/>
      <c r="C12" s="72"/>
      <c r="D12" s="72"/>
      <c r="E12" s="72"/>
      <c r="F12" s="72"/>
      <c r="G12" s="76"/>
      <c r="H12" s="81">
        <v>6</v>
      </c>
      <c r="I12" s="81" t="s">
        <v>13</v>
      </c>
      <c r="J12" s="45" t="s">
        <v>564</v>
      </c>
      <c r="K12" s="45"/>
      <c r="L12" s="76"/>
      <c r="W12" s="76"/>
    </row>
    <row r="13" spans="1:23" x14ac:dyDescent="0.35">
      <c r="A13" s="76"/>
      <c r="B13" s="72"/>
      <c r="C13" s="72"/>
      <c r="D13" s="72"/>
      <c r="E13" s="72"/>
      <c r="F13" s="72"/>
      <c r="G13" s="76"/>
      <c r="H13" s="81">
        <v>7</v>
      </c>
      <c r="I13" s="81" t="s">
        <v>14</v>
      </c>
      <c r="J13" s="45" t="s">
        <v>565</v>
      </c>
      <c r="K13" s="45"/>
      <c r="L13" s="76"/>
      <c r="W13" s="76"/>
    </row>
    <row r="14" spans="1:23" x14ac:dyDescent="0.35">
      <c r="A14" s="76"/>
      <c r="B14" s="72"/>
      <c r="C14" s="72"/>
      <c r="D14" s="72"/>
      <c r="E14" s="72"/>
      <c r="F14" s="72"/>
      <c r="G14" s="76"/>
      <c r="H14" s="81">
        <v>8</v>
      </c>
      <c r="I14" s="81" t="s">
        <v>15</v>
      </c>
      <c r="J14" s="45" t="s">
        <v>566</v>
      </c>
      <c r="K14" s="45"/>
      <c r="L14" s="76"/>
      <c r="W14" s="76"/>
    </row>
    <row r="15" spans="1:23" ht="15" thickBot="1" x14ac:dyDescent="0.4">
      <c r="A15" s="76"/>
      <c r="B15" s="72"/>
      <c r="C15" s="72"/>
      <c r="D15" s="72"/>
      <c r="E15" s="72"/>
      <c r="F15" s="72"/>
      <c r="G15" s="76"/>
      <c r="H15" s="52">
        <v>9</v>
      </c>
      <c r="I15" s="52" t="s">
        <v>16</v>
      </c>
      <c r="J15" s="75" t="s">
        <v>567</v>
      </c>
      <c r="K15" s="75"/>
      <c r="L15" s="77"/>
      <c r="W15" s="76"/>
    </row>
    <row r="16" spans="1:23" x14ac:dyDescent="0.35">
      <c r="A16" s="76"/>
      <c r="B16" s="72"/>
      <c r="C16" s="72"/>
      <c r="D16" s="72"/>
      <c r="E16" s="72"/>
      <c r="F16" s="72"/>
      <c r="G16" s="76"/>
      <c r="H16" t="s">
        <v>773</v>
      </c>
      <c r="W16" s="76"/>
    </row>
    <row r="17" spans="1:23" ht="15" thickBot="1" x14ac:dyDescent="0.4">
      <c r="A17" s="77"/>
      <c r="B17" s="41"/>
      <c r="C17" s="41"/>
      <c r="D17" s="41"/>
      <c r="E17" s="41"/>
      <c r="F17" s="41"/>
      <c r="G17" s="77"/>
      <c r="H17" s="75" t="s">
        <v>774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7"/>
    </row>
    <row r="18" spans="1:23" x14ac:dyDescent="0.35">
      <c r="A18" s="78" t="s">
        <v>478</v>
      </c>
      <c r="B18" s="79">
        <v>1</v>
      </c>
      <c r="C18" s="80" t="s">
        <v>353</v>
      </c>
      <c r="D18" s="80" t="s">
        <v>9</v>
      </c>
      <c r="E18" s="80" t="s">
        <v>8</v>
      </c>
      <c r="F18" s="80">
        <v>410002</v>
      </c>
      <c r="G18" s="78">
        <v>411002</v>
      </c>
      <c r="H18" t="s">
        <v>479</v>
      </c>
      <c r="W18" s="76"/>
    </row>
    <row r="19" spans="1:23" x14ac:dyDescent="0.35">
      <c r="A19" s="76"/>
      <c r="B19" s="72"/>
      <c r="C19" s="72"/>
      <c r="D19" s="72"/>
      <c r="E19" s="72"/>
      <c r="F19" s="72"/>
      <c r="G19" s="76"/>
      <c r="H19" t="s">
        <v>723</v>
      </c>
      <c r="W19" s="76"/>
    </row>
    <row r="20" spans="1:23" x14ac:dyDescent="0.35">
      <c r="A20" s="76"/>
      <c r="B20" s="72"/>
      <c r="C20" s="72"/>
      <c r="D20" s="72"/>
      <c r="E20" s="72"/>
      <c r="F20" s="72"/>
      <c r="G20" s="76"/>
      <c r="H20" t="s">
        <v>721</v>
      </c>
      <c r="I20" s="1"/>
      <c r="W20" s="76"/>
    </row>
    <row r="21" spans="1:23" x14ac:dyDescent="0.35">
      <c r="A21" s="76"/>
      <c r="B21" s="72"/>
      <c r="C21" s="72"/>
      <c r="D21" s="72"/>
      <c r="E21" s="72"/>
      <c r="F21" s="72"/>
      <c r="G21" s="76"/>
      <c r="H21" t="s">
        <v>473</v>
      </c>
      <c r="I21" s="1"/>
      <c r="W21" s="76"/>
    </row>
    <row r="22" spans="1:23" x14ac:dyDescent="0.35">
      <c r="A22" s="76"/>
      <c r="B22" s="72"/>
      <c r="C22" s="72"/>
      <c r="D22" s="72"/>
      <c r="E22" s="72"/>
      <c r="F22" s="72"/>
      <c r="G22" s="76"/>
      <c r="H22" s="2" t="s">
        <v>474</v>
      </c>
      <c r="I22" s="1"/>
      <c r="W22" s="76"/>
    </row>
    <row r="23" spans="1:23" x14ac:dyDescent="0.35">
      <c r="A23" s="76"/>
      <c r="B23" s="72"/>
      <c r="C23" s="72"/>
      <c r="D23" s="72"/>
      <c r="E23" s="72"/>
      <c r="F23" s="72"/>
      <c r="G23" s="76"/>
      <c r="H23" s="2" t="s">
        <v>475</v>
      </c>
      <c r="I23" s="1"/>
      <c r="W23" s="76"/>
    </row>
    <row r="24" spans="1:23" x14ac:dyDescent="0.35">
      <c r="A24" s="76"/>
      <c r="B24" s="72"/>
      <c r="C24" s="72"/>
      <c r="D24" s="72"/>
      <c r="E24" s="72"/>
      <c r="F24" s="72"/>
      <c r="G24" s="76"/>
      <c r="H24" s="2" t="s">
        <v>476</v>
      </c>
      <c r="I24" s="1"/>
      <c r="W24" s="76"/>
    </row>
    <row r="25" spans="1:23" x14ac:dyDescent="0.35">
      <c r="A25" s="76"/>
      <c r="B25" s="72"/>
      <c r="C25" s="72"/>
      <c r="D25" s="72"/>
      <c r="E25" s="72"/>
      <c r="F25" s="72"/>
      <c r="G25" s="76"/>
      <c r="H25" t="s">
        <v>772</v>
      </c>
      <c r="W25" s="76"/>
    </row>
    <row r="26" spans="1:23" ht="15" thickBot="1" x14ac:dyDescent="0.4">
      <c r="A26" s="77"/>
      <c r="B26" s="41"/>
      <c r="C26" s="41"/>
      <c r="D26" s="41"/>
      <c r="E26" s="41"/>
      <c r="F26" s="41"/>
      <c r="G26" s="77"/>
      <c r="H26" s="75" t="s">
        <v>771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7"/>
    </row>
    <row r="27" spans="1:23" x14ac:dyDescent="0.35">
      <c r="A27" s="78" t="s">
        <v>27</v>
      </c>
      <c r="B27" s="80">
        <v>1</v>
      </c>
      <c r="C27" s="80" t="s">
        <v>353</v>
      </c>
      <c r="D27" s="80"/>
      <c r="E27" s="80" t="s">
        <v>8</v>
      </c>
      <c r="F27" s="80">
        <v>410003</v>
      </c>
      <c r="G27" s="78">
        <f>F27+2*(B27-1)</f>
        <v>410003</v>
      </c>
      <c r="H27" s="2" t="s">
        <v>24</v>
      </c>
      <c r="I27" s="1"/>
      <c r="W27" s="76"/>
    </row>
    <row r="28" spans="1:23" x14ac:dyDescent="0.35">
      <c r="A28" s="76"/>
      <c r="B28" s="72"/>
      <c r="C28" s="72"/>
      <c r="D28" s="72"/>
      <c r="E28" s="72"/>
      <c r="F28" s="72"/>
      <c r="G28" s="76"/>
      <c r="H28" s="2" t="s">
        <v>26</v>
      </c>
      <c r="I28" s="1"/>
      <c r="W28" s="76"/>
    </row>
    <row r="29" spans="1:23" x14ac:dyDescent="0.35">
      <c r="A29" s="145"/>
      <c r="B29" s="147"/>
      <c r="C29" s="147"/>
      <c r="D29" s="147"/>
      <c r="E29" s="147"/>
      <c r="F29" s="86"/>
      <c r="G29" s="86"/>
      <c r="W29" s="76"/>
    </row>
    <row r="30" spans="1:23" ht="15" thickBot="1" x14ac:dyDescent="0.4">
      <c r="A30" s="146"/>
      <c r="B30" s="148"/>
      <c r="C30" s="148"/>
      <c r="D30" s="148"/>
      <c r="E30" s="148"/>
      <c r="F30" s="91"/>
      <c r="G30" s="91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7"/>
    </row>
    <row r="31" spans="1:23" x14ac:dyDescent="0.35">
      <c r="A31" s="78" t="s">
        <v>561</v>
      </c>
      <c r="B31" s="86"/>
      <c r="C31" s="80"/>
      <c r="D31" s="80"/>
      <c r="E31" s="79"/>
      <c r="F31" s="80"/>
      <c r="G31" s="90"/>
      <c r="H31" t="s">
        <v>544</v>
      </c>
      <c r="W31" s="76"/>
    </row>
    <row r="32" spans="1:23" x14ac:dyDescent="0.35">
      <c r="A32" s="76"/>
      <c r="B32" s="86"/>
      <c r="C32" s="86"/>
      <c r="D32" s="86"/>
      <c r="E32" s="86"/>
      <c r="F32" s="90"/>
      <c r="G32" s="90"/>
      <c r="H32" t="s">
        <v>550</v>
      </c>
      <c r="W32" s="76"/>
    </row>
    <row r="33" spans="1:23" x14ac:dyDescent="0.35">
      <c r="A33" s="87"/>
      <c r="B33" s="86"/>
      <c r="C33" s="86"/>
      <c r="D33" s="86"/>
      <c r="E33" s="86"/>
      <c r="F33" s="90"/>
      <c r="G33" s="90"/>
      <c r="W33" s="76"/>
    </row>
    <row r="34" spans="1:23" x14ac:dyDescent="0.35">
      <c r="A34" s="78" t="s">
        <v>557</v>
      </c>
      <c r="B34" s="79">
        <v>51</v>
      </c>
      <c r="C34" s="80" t="s">
        <v>166</v>
      </c>
      <c r="D34" s="80" t="s">
        <v>25</v>
      </c>
      <c r="E34" s="79" t="s">
        <v>8</v>
      </c>
      <c r="F34" s="80">
        <v>410004</v>
      </c>
      <c r="G34" s="78">
        <f>F34+2*(B34-1)</f>
        <v>410104</v>
      </c>
      <c r="H34" t="s">
        <v>554</v>
      </c>
      <c r="W34" s="76"/>
    </row>
    <row r="35" spans="1:23" x14ac:dyDescent="0.35">
      <c r="A35" s="76"/>
      <c r="B35" s="81"/>
      <c r="C35" s="72"/>
      <c r="D35" s="72"/>
      <c r="E35" s="81"/>
      <c r="F35" s="72"/>
      <c r="G35" s="76"/>
      <c r="H35" t="s">
        <v>555</v>
      </c>
      <c r="W35" s="76"/>
    </row>
    <row r="36" spans="1:23" x14ac:dyDescent="0.35">
      <c r="A36" s="76" t="s">
        <v>545</v>
      </c>
      <c r="B36" s="81">
        <v>1</v>
      </c>
      <c r="C36" s="72" t="s">
        <v>166</v>
      </c>
      <c r="D36" s="72" t="s">
        <v>546</v>
      </c>
      <c r="E36" s="81" t="s">
        <v>8</v>
      </c>
      <c r="F36" s="72">
        <v>410004</v>
      </c>
      <c r="G36" s="76">
        <f>F36+1</f>
        <v>410005</v>
      </c>
      <c r="W36" s="76"/>
    </row>
    <row r="37" spans="1:23" x14ac:dyDescent="0.35">
      <c r="A37" s="76" t="s">
        <v>547</v>
      </c>
      <c r="B37" s="81">
        <v>1</v>
      </c>
      <c r="C37" s="72" t="s">
        <v>166</v>
      </c>
      <c r="D37" s="72" t="s">
        <v>546</v>
      </c>
      <c r="E37" s="81" t="s">
        <v>8</v>
      </c>
      <c r="F37" s="72">
        <v>410006</v>
      </c>
      <c r="G37" s="76">
        <f>F37+1</f>
        <v>410007</v>
      </c>
      <c r="W37" s="76"/>
    </row>
    <row r="38" spans="1:23" x14ac:dyDescent="0.35">
      <c r="A38" s="76" t="s">
        <v>548</v>
      </c>
      <c r="B38" s="81" t="s">
        <v>548</v>
      </c>
      <c r="C38" s="72" t="s">
        <v>548</v>
      </c>
      <c r="D38" s="72" t="s">
        <v>548</v>
      </c>
      <c r="E38" s="81" t="s">
        <v>548</v>
      </c>
      <c r="F38" s="72" t="s">
        <v>548</v>
      </c>
      <c r="G38" s="76"/>
      <c r="W38" s="76"/>
    </row>
    <row r="39" spans="1:23" x14ac:dyDescent="0.35">
      <c r="A39" s="76" t="s">
        <v>549</v>
      </c>
      <c r="B39" s="81">
        <v>1</v>
      </c>
      <c r="C39" s="72" t="s">
        <v>166</v>
      </c>
      <c r="D39" s="72" t="s">
        <v>546</v>
      </c>
      <c r="E39" s="81" t="s">
        <v>8</v>
      </c>
      <c r="F39" s="72">
        <v>410104</v>
      </c>
      <c r="G39" s="76">
        <f>F39+1</f>
        <v>410105</v>
      </c>
      <c r="W39" s="76"/>
    </row>
    <row r="40" spans="1:23" x14ac:dyDescent="0.35">
      <c r="A40" s="76"/>
      <c r="B40" s="81"/>
      <c r="C40" s="72"/>
      <c r="D40" s="72"/>
      <c r="E40" s="81"/>
      <c r="F40" s="72"/>
      <c r="G40" s="76"/>
      <c r="W40" s="76"/>
    </row>
    <row r="41" spans="1:23" x14ac:dyDescent="0.35">
      <c r="A41" s="76"/>
      <c r="B41" s="81"/>
      <c r="C41" s="72"/>
      <c r="D41" s="72"/>
      <c r="E41" s="81"/>
      <c r="F41" s="72"/>
      <c r="G41" s="76"/>
      <c r="W41" s="76"/>
    </row>
    <row r="42" spans="1:23" x14ac:dyDescent="0.35">
      <c r="A42" s="78" t="s">
        <v>558</v>
      </c>
      <c r="B42" s="79">
        <v>51</v>
      </c>
      <c r="C42" s="80" t="s">
        <v>166</v>
      </c>
      <c r="D42" s="80" t="s">
        <v>542</v>
      </c>
      <c r="E42" s="79" t="s">
        <v>8</v>
      </c>
      <c r="F42" s="80">
        <f>G34+2</f>
        <v>410106</v>
      </c>
      <c r="G42" s="78">
        <f>F42+2*(B42-1)</f>
        <v>410206</v>
      </c>
      <c r="H42" t="s">
        <v>556</v>
      </c>
      <c r="W42" s="76"/>
    </row>
    <row r="43" spans="1:23" x14ac:dyDescent="0.35">
      <c r="A43" s="76"/>
      <c r="B43" s="81"/>
      <c r="C43" s="72"/>
      <c r="D43" s="72"/>
      <c r="E43" s="81"/>
      <c r="F43" s="72"/>
      <c r="G43" s="76"/>
      <c r="H43" t="s">
        <v>555</v>
      </c>
      <c r="W43" s="76"/>
    </row>
    <row r="44" spans="1:23" x14ac:dyDescent="0.35">
      <c r="A44" s="76" t="s">
        <v>551</v>
      </c>
      <c r="B44" s="81">
        <v>1</v>
      </c>
      <c r="C44" s="72" t="s">
        <v>166</v>
      </c>
      <c r="D44" s="72" t="s">
        <v>542</v>
      </c>
      <c r="E44" s="81" t="s">
        <v>8</v>
      </c>
      <c r="F44" s="72">
        <v>410106</v>
      </c>
      <c r="G44" s="76">
        <f>F44+1</f>
        <v>410107</v>
      </c>
      <c r="W44" s="76"/>
    </row>
    <row r="45" spans="1:23" x14ac:dyDescent="0.35">
      <c r="A45" s="76" t="s">
        <v>552</v>
      </c>
      <c r="B45" s="81">
        <v>1</v>
      </c>
      <c r="C45" s="72" t="s">
        <v>166</v>
      </c>
      <c r="D45" s="72" t="s">
        <v>542</v>
      </c>
      <c r="E45" s="81" t="s">
        <v>8</v>
      </c>
      <c r="F45" s="72">
        <v>410108</v>
      </c>
      <c r="G45" s="76">
        <f>F45+1</f>
        <v>410109</v>
      </c>
      <c r="W45" s="76"/>
    </row>
    <row r="46" spans="1:23" x14ac:dyDescent="0.35">
      <c r="A46" s="76" t="s">
        <v>548</v>
      </c>
      <c r="B46" s="81" t="s">
        <v>548</v>
      </c>
      <c r="C46" s="72" t="s">
        <v>548</v>
      </c>
      <c r="D46" s="72" t="s">
        <v>548</v>
      </c>
      <c r="E46" s="81" t="s">
        <v>548</v>
      </c>
      <c r="F46" s="72" t="s">
        <v>548</v>
      </c>
      <c r="G46" s="76"/>
      <c r="W46" s="76"/>
    </row>
    <row r="47" spans="1:23" x14ac:dyDescent="0.35">
      <c r="A47" s="76" t="s">
        <v>553</v>
      </c>
      <c r="B47" s="81">
        <v>1</v>
      </c>
      <c r="C47" s="72" t="s">
        <v>166</v>
      </c>
      <c r="D47" s="72" t="s">
        <v>542</v>
      </c>
      <c r="E47" s="81" t="s">
        <v>8</v>
      </c>
      <c r="F47" s="72">
        <v>410206</v>
      </c>
      <c r="G47" s="76">
        <f>F47+1</f>
        <v>410207</v>
      </c>
      <c r="W47" s="76"/>
    </row>
    <row r="48" spans="1:23" ht="15" thickBot="1" x14ac:dyDescent="0.4">
      <c r="A48" s="77"/>
      <c r="B48" s="52"/>
      <c r="C48" s="41"/>
      <c r="D48" s="41"/>
      <c r="E48" s="52"/>
      <c r="F48" s="41"/>
      <c r="G48" s="77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7"/>
    </row>
    <row r="49" spans="2:23" x14ac:dyDescent="0.35">
      <c r="B49" s="1"/>
      <c r="E49" s="1"/>
      <c r="W49" s="88"/>
    </row>
    <row r="50" spans="2:23" x14ac:dyDescent="0.35">
      <c r="B50" s="1"/>
      <c r="E50" s="1"/>
      <c r="W50" s="45"/>
    </row>
    <row r="51" spans="2:23" x14ac:dyDescent="0.35">
      <c r="B51" s="1"/>
      <c r="E51" s="1"/>
      <c r="W51" s="45"/>
    </row>
    <row r="52" spans="2:23" x14ac:dyDescent="0.35">
      <c r="B52" s="1"/>
      <c r="E52" s="1"/>
      <c r="W52" s="45"/>
    </row>
    <row r="53" spans="2:23" x14ac:dyDescent="0.35">
      <c r="B53" s="1"/>
      <c r="E53" s="1"/>
      <c r="W53" s="45"/>
    </row>
    <row r="54" spans="2:23" x14ac:dyDescent="0.35">
      <c r="B54" s="1"/>
      <c r="E54" s="1"/>
      <c r="W54" s="45"/>
    </row>
    <row r="55" spans="2:23" x14ac:dyDescent="0.35">
      <c r="B55" s="1"/>
      <c r="E55" s="1"/>
      <c r="W55" s="45"/>
    </row>
    <row r="56" spans="2:23" x14ac:dyDescent="0.35">
      <c r="W56" s="45"/>
    </row>
    <row r="57" spans="2:23" x14ac:dyDescent="0.35">
      <c r="W57" s="45"/>
    </row>
    <row r="58" spans="2:23" x14ac:dyDescent="0.35">
      <c r="W58" s="45"/>
    </row>
    <row r="59" spans="2:23" x14ac:dyDescent="0.35">
      <c r="W59" s="45"/>
    </row>
    <row r="60" spans="2:23" x14ac:dyDescent="0.35">
      <c r="W60" s="45"/>
    </row>
    <row r="61" spans="2:23" x14ac:dyDescent="0.35">
      <c r="W61" s="45"/>
    </row>
    <row r="62" spans="2:23" x14ac:dyDescent="0.35">
      <c r="W62" s="45"/>
    </row>
    <row r="63" spans="2:23" x14ac:dyDescent="0.35">
      <c r="W63" s="45"/>
    </row>
    <row r="64" spans="2:23" x14ac:dyDescent="0.35">
      <c r="W64" s="45"/>
    </row>
    <row r="65" spans="23:23" x14ac:dyDescent="0.35">
      <c r="W65" s="45"/>
    </row>
    <row r="66" spans="23:23" x14ac:dyDescent="0.35">
      <c r="W66" s="45"/>
    </row>
    <row r="67" spans="23:23" x14ac:dyDescent="0.35">
      <c r="W67" s="45"/>
    </row>
    <row r="68" spans="23:23" x14ac:dyDescent="0.35">
      <c r="W68" s="45"/>
    </row>
    <row r="69" spans="23:23" x14ac:dyDescent="0.35">
      <c r="W69" s="45"/>
    </row>
    <row r="70" spans="23:23" x14ac:dyDescent="0.35">
      <c r="W70" s="45"/>
    </row>
    <row r="71" spans="23:23" x14ac:dyDescent="0.35">
      <c r="W71" s="45"/>
    </row>
    <row r="72" spans="23:23" x14ac:dyDescent="0.35">
      <c r="W72" s="45"/>
    </row>
    <row r="73" spans="23:23" x14ac:dyDescent="0.35">
      <c r="W73" s="45"/>
    </row>
    <row r="74" spans="23:23" x14ac:dyDescent="0.35">
      <c r="W74" s="45"/>
    </row>
    <row r="75" spans="23:23" x14ac:dyDescent="0.35">
      <c r="W75" s="45"/>
    </row>
    <row r="76" spans="23:23" x14ac:dyDescent="0.35">
      <c r="W76" s="45"/>
    </row>
    <row r="77" spans="23:23" x14ac:dyDescent="0.35">
      <c r="W77" s="45"/>
    </row>
    <row r="78" spans="23:23" x14ac:dyDescent="0.35">
      <c r="W78" s="45"/>
    </row>
    <row r="79" spans="23:23" x14ac:dyDescent="0.35">
      <c r="W79" s="45"/>
    </row>
    <row r="80" spans="23:23" x14ac:dyDescent="0.35">
      <c r="W80" s="45"/>
    </row>
    <row r="81" spans="23:23" x14ac:dyDescent="0.35">
      <c r="W81" s="45"/>
    </row>
    <row r="82" spans="23:23" x14ac:dyDescent="0.35">
      <c r="W82" s="45"/>
    </row>
    <row r="83" spans="23:23" x14ac:dyDescent="0.35">
      <c r="W83" s="45"/>
    </row>
    <row r="84" spans="23:23" x14ac:dyDescent="0.35">
      <c r="W84" s="45"/>
    </row>
    <row r="85" spans="23:23" x14ac:dyDescent="0.35">
      <c r="W85" s="45"/>
    </row>
    <row r="86" spans="23:23" x14ac:dyDescent="0.35">
      <c r="W86" s="45"/>
    </row>
    <row r="87" spans="23:23" x14ac:dyDescent="0.35">
      <c r="W87" s="45"/>
    </row>
    <row r="88" spans="23:23" x14ac:dyDescent="0.35">
      <c r="W88" s="45"/>
    </row>
    <row r="89" spans="23:23" x14ac:dyDescent="0.35">
      <c r="W89" s="45"/>
    </row>
    <row r="90" spans="23:23" x14ac:dyDescent="0.35">
      <c r="W90" s="45"/>
    </row>
    <row r="91" spans="23:23" x14ac:dyDescent="0.35">
      <c r="W91" s="45"/>
    </row>
    <row r="92" spans="23:23" x14ac:dyDescent="0.35">
      <c r="W92" s="45"/>
    </row>
    <row r="93" spans="23:23" x14ac:dyDescent="0.35">
      <c r="W93" s="45"/>
    </row>
    <row r="94" spans="23:23" x14ac:dyDescent="0.35">
      <c r="W94" s="45"/>
    </row>
    <row r="95" spans="23:23" x14ac:dyDescent="0.35">
      <c r="W95" s="45"/>
    </row>
    <row r="96" spans="23:23" x14ac:dyDescent="0.35">
      <c r="W96" s="45"/>
    </row>
    <row r="97" spans="23:23" x14ac:dyDescent="0.35">
      <c r="W97" s="45"/>
    </row>
    <row r="98" spans="23:23" x14ac:dyDescent="0.35">
      <c r="W98" s="45"/>
    </row>
    <row r="99" spans="23:23" x14ac:dyDescent="0.35">
      <c r="W99" s="45"/>
    </row>
    <row r="100" spans="23:23" x14ac:dyDescent="0.35">
      <c r="W100" s="45"/>
    </row>
    <row r="101" spans="23:23" x14ac:dyDescent="0.35">
      <c r="W101" s="45"/>
    </row>
    <row r="102" spans="23:23" x14ac:dyDescent="0.35">
      <c r="W102" s="45"/>
    </row>
    <row r="103" spans="23:23" x14ac:dyDescent="0.35">
      <c r="W103" s="45"/>
    </row>
    <row r="104" spans="23:23" x14ac:dyDescent="0.35">
      <c r="W104" s="45"/>
    </row>
    <row r="105" spans="23:23" x14ac:dyDescent="0.35">
      <c r="W105" s="45"/>
    </row>
    <row r="106" spans="23:23" x14ac:dyDescent="0.35">
      <c r="W106" s="45"/>
    </row>
    <row r="107" spans="23:23" x14ac:dyDescent="0.35">
      <c r="W107" s="45"/>
    </row>
    <row r="108" spans="23:23" x14ac:dyDescent="0.35">
      <c r="W108" s="45"/>
    </row>
    <row r="109" spans="23:23" x14ac:dyDescent="0.35">
      <c r="W109" s="45"/>
    </row>
    <row r="110" spans="23:23" x14ac:dyDescent="0.35">
      <c r="W110" s="45"/>
    </row>
    <row r="111" spans="23:23" x14ac:dyDescent="0.35">
      <c r="W111" s="45"/>
    </row>
    <row r="112" spans="23:23" x14ac:dyDescent="0.35">
      <c r="W112" s="45"/>
    </row>
    <row r="113" spans="23:23" x14ac:dyDescent="0.35">
      <c r="W113" s="45"/>
    </row>
    <row r="114" spans="23:23" x14ac:dyDescent="0.35">
      <c r="W114" s="45"/>
    </row>
    <row r="115" spans="23:23" x14ac:dyDescent="0.35">
      <c r="W115" s="45"/>
    </row>
    <row r="116" spans="23:23" x14ac:dyDescent="0.35">
      <c r="W116" s="45"/>
    </row>
    <row r="117" spans="23:23" x14ac:dyDescent="0.35">
      <c r="W117" s="45"/>
    </row>
    <row r="118" spans="23:23" x14ac:dyDescent="0.35">
      <c r="W118" s="45"/>
    </row>
    <row r="119" spans="23:23" x14ac:dyDescent="0.35">
      <c r="W119" s="45"/>
    </row>
    <row r="120" spans="23:23" x14ac:dyDescent="0.35">
      <c r="W120" s="45"/>
    </row>
    <row r="121" spans="23:23" x14ac:dyDescent="0.35">
      <c r="W121" s="45"/>
    </row>
    <row r="122" spans="23:23" x14ac:dyDescent="0.35">
      <c r="W122" s="45"/>
    </row>
    <row r="123" spans="23:23" x14ac:dyDescent="0.35">
      <c r="W123" s="45"/>
    </row>
    <row r="124" spans="23:23" x14ac:dyDescent="0.35">
      <c r="W124" s="45"/>
    </row>
    <row r="125" spans="23:23" x14ac:dyDescent="0.35">
      <c r="W125" s="45"/>
    </row>
    <row r="126" spans="23:23" x14ac:dyDescent="0.35">
      <c r="W126" s="45"/>
    </row>
    <row r="127" spans="23:23" x14ac:dyDescent="0.35">
      <c r="W127" s="45"/>
    </row>
    <row r="128" spans="23:23" x14ac:dyDescent="0.35">
      <c r="W128" s="45"/>
    </row>
    <row r="129" spans="23:23" x14ac:dyDescent="0.35">
      <c r="W129" s="45"/>
    </row>
    <row r="130" spans="23:23" x14ac:dyDescent="0.35">
      <c r="W130" s="45"/>
    </row>
    <row r="131" spans="23:23" x14ac:dyDescent="0.35">
      <c r="W131" s="45"/>
    </row>
    <row r="132" spans="23:23" x14ac:dyDescent="0.35">
      <c r="W132" s="45"/>
    </row>
    <row r="133" spans="23:23" x14ac:dyDescent="0.35">
      <c r="W133" s="45"/>
    </row>
    <row r="134" spans="23:23" x14ac:dyDescent="0.35">
      <c r="W134" s="45"/>
    </row>
    <row r="135" spans="23:23" x14ac:dyDescent="0.35">
      <c r="W135" s="45"/>
    </row>
    <row r="136" spans="23:23" x14ac:dyDescent="0.35">
      <c r="W136" s="45"/>
    </row>
    <row r="137" spans="23:23" x14ac:dyDescent="0.35">
      <c r="W137" s="45"/>
    </row>
    <row r="138" spans="23:23" x14ac:dyDescent="0.35">
      <c r="W138" s="45"/>
    </row>
    <row r="139" spans="23:23" x14ac:dyDescent="0.35">
      <c r="W139" s="45"/>
    </row>
    <row r="140" spans="23:23" x14ac:dyDescent="0.35">
      <c r="W140" s="45"/>
    </row>
    <row r="141" spans="23:23" x14ac:dyDescent="0.35">
      <c r="W141" s="45"/>
    </row>
    <row r="142" spans="23:23" x14ac:dyDescent="0.35">
      <c r="W142" s="45"/>
    </row>
    <row r="143" spans="23:23" x14ac:dyDescent="0.35">
      <c r="W143" s="45"/>
    </row>
    <row r="144" spans="23:23" x14ac:dyDescent="0.35">
      <c r="W144" s="45"/>
    </row>
    <row r="145" spans="23:23" x14ac:dyDescent="0.35">
      <c r="W145" s="45"/>
    </row>
    <row r="146" spans="23:23" x14ac:dyDescent="0.35">
      <c r="W146" s="45"/>
    </row>
    <row r="147" spans="23:23" x14ac:dyDescent="0.35">
      <c r="W147" s="45"/>
    </row>
    <row r="148" spans="23:23" x14ac:dyDescent="0.35">
      <c r="W148" s="45"/>
    </row>
    <row r="149" spans="23:23" x14ac:dyDescent="0.35">
      <c r="W149" s="45"/>
    </row>
    <row r="150" spans="23:23" x14ac:dyDescent="0.35">
      <c r="W150" s="45"/>
    </row>
    <row r="151" spans="23:23" x14ac:dyDescent="0.35">
      <c r="W151" s="45"/>
    </row>
    <row r="152" spans="23:23" x14ac:dyDescent="0.35">
      <c r="W152" s="45"/>
    </row>
    <row r="153" spans="23:23" x14ac:dyDescent="0.35">
      <c r="W153" s="45"/>
    </row>
    <row r="154" spans="23:23" x14ac:dyDescent="0.35">
      <c r="W154" s="45"/>
    </row>
    <row r="155" spans="23:23" x14ac:dyDescent="0.35">
      <c r="W155" s="45"/>
    </row>
    <row r="156" spans="23:23" x14ac:dyDescent="0.35">
      <c r="W156" s="45"/>
    </row>
    <row r="157" spans="23:23" x14ac:dyDescent="0.35">
      <c r="W157" s="45"/>
    </row>
    <row r="158" spans="23:23" x14ac:dyDescent="0.35">
      <c r="W158" s="45"/>
    </row>
    <row r="159" spans="23:23" x14ac:dyDescent="0.35">
      <c r="W159" s="45"/>
    </row>
    <row r="160" spans="23:23" x14ac:dyDescent="0.35">
      <c r="W160" s="45"/>
    </row>
    <row r="161" spans="23:23" x14ac:dyDescent="0.35">
      <c r="W161" s="45"/>
    </row>
    <row r="162" spans="23:23" x14ac:dyDescent="0.35">
      <c r="W162" s="45"/>
    </row>
    <row r="163" spans="23:23" x14ac:dyDescent="0.35">
      <c r="W163" s="45"/>
    </row>
    <row r="164" spans="23:23" x14ac:dyDescent="0.35">
      <c r="W164" s="45"/>
    </row>
    <row r="165" spans="23:23" x14ac:dyDescent="0.35">
      <c r="W165" s="45"/>
    </row>
    <row r="166" spans="23:23" x14ac:dyDescent="0.35">
      <c r="W166" s="45"/>
    </row>
    <row r="167" spans="23:23" x14ac:dyDescent="0.35">
      <c r="W167" s="45"/>
    </row>
    <row r="168" spans="23:23" x14ac:dyDescent="0.35">
      <c r="W168" s="45"/>
    </row>
    <row r="169" spans="23:23" x14ac:dyDescent="0.35">
      <c r="W169" s="45"/>
    </row>
    <row r="170" spans="23:23" x14ac:dyDescent="0.35">
      <c r="W170" s="45"/>
    </row>
    <row r="171" spans="23:23" x14ac:dyDescent="0.35">
      <c r="W171" s="45"/>
    </row>
    <row r="172" spans="23:23" x14ac:dyDescent="0.35">
      <c r="W172" s="45"/>
    </row>
    <row r="173" spans="23:23" x14ac:dyDescent="0.35">
      <c r="W173" s="45"/>
    </row>
    <row r="174" spans="23:23" x14ac:dyDescent="0.35">
      <c r="W174" s="45"/>
    </row>
    <row r="175" spans="23:23" x14ac:dyDescent="0.35">
      <c r="W175" s="45"/>
    </row>
    <row r="176" spans="23:23" x14ac:dyDescent="0.35">
      <c r="W176" s="45"/>
    </row>
    <row r="177" spans="23:23" x14ac:dyDescent="0.35">
      <c r="W177" s="45"/>
    </row>
    <row r="178" spans="23:23" x14ac:dyDescent="0.35">
      <c r="W178" s="45"/>
    </row>
    <row r="179" spans="23:23" x14ac:dyDescent="0.35">
      <c r="W179" s="45"/>
    </row>
    <row r="180" spans="23:23" x14ac:dyDescent="0.35">
      <c r="W180" s="45"/>
    </row>
    <row r="181" spans="23:23" x14ac:dyDescent="0.35">
      <c r="W181" s="45"/>
    </row>
    <row r="182" spans="23:23" x14ac:dyDescent="0.35">
      <c r="W182" s="45"/>
    </row>
    <row r="183" spans="23:23" x14ac:dyDescent="0.35">
      <c r="W183" s="45"/>
    </row>
    <row r="184" spans="23:23" x14ac:dyDescent="0.35">
      <c r="W184" s="45"/>
    </row>
    <row r="185" spans="23:23" x14ac:dyDescent="0.35">
      <c r="W185" s="45"/>
    </row>
    <row r="186" spans="23:23" x14ac:dyDescent="0.35">
      <c r="W186" s="45"/>
    </row>
    <row r="187" spans="23:23" x14ac:dyDescent="0.35">
      <c r="W187" s="45"/>
    </row>
    <row r="188" spans="23:23" x14ac:dyDescent="0.35">
      <c r="W188" s="45"/>
    </row>
    <row r="189" spans="23:23" x14ac:dyDescent="0.35">
      <c r="W189" s="45"/>
    </row>
    <row r="190" spans="23:23" x14ac:dyDescent="0.35">
      <c r="W190" s="45"/>
    </row>
    <row r="191" spans="23:23" x14ac:dyDescent="0.35">
      <c r="W191" s="45"/>
    </row>
    <row r="192" spans="23:23" x14ac:dyDescent="0.35">
      <c r="W192" s="45"/>
    </row>
    <row r="193" spans="23:23" x14ac:dyDescent="0.35">
      <c r="W193" s="45"/>
    </row>
    <row r="194" spans="23:23" x14ac:dyDescent="0.35">
      <c r="W194" s="45"/>
    </row>
    <row r="195" spans="23:23" x14ac:dyDescent="0.35">
      <c r="W195" s="45"/>
    </row>
    <row r="196" spans="23:23" x14ac:dyDescent="0.35">
      <c r="W196" s="45"/>
    </row>
    <row r="197" spans="23:23" x14ac:dyDescent="0.35">
      <c r="W197" s="45"/>
    </row>
    <row r="198" spans="23:23" x14ac:dyDescent="0.35">
      <c r="W198" s="45"/>
    </row>
    <row r="199" spans="23:23" x14ac:dyDescent="0.35">
      <c r="W199" s="45"/>
    </row>
    <row r="200" spans="23:23" x14ac:dyDescent="0.35">
      <c r="W200" s="45"/>
    </row>
    <row r="201" spans="23:23" x14ac:dyDescent="0.35">
      <c r="W201" s="45"/>
    </row>
    <row r="202" spans="23:23" x14ac:dyDescent="0.35">
      <c r="W202" s="45"/>
    </row>
    <row r="203" spans="23:23" x14ac:dyDescent="0.35">
      <c r="W203" s="45"/>
    </row>
    <row r="204" spans="23:23" x14ac:dyDescent="0.35">
      <c r="W204" s="45"/>
    </row>
    <row r="205" spans="23:23" x14ac:dyDescent="0.35">
      <c r="W205" s="45"/>
    </row>
    <row r="206" spans="23:23" x14ac:dyDescent="0.35">
      <c r="W206" s="45"/>
    </row>
    <row r="207" spans="23:23" x14ac:dyDescent="0.35">
      <c r="W207" s="45"/>
    </row>
    <row r="208" spans="23:23" x14ac:dyDescent="0.35">
      <c r="W208" s="45"/>
    </row>
    <row r="209" spans="23:23" x14ac:dyDescent="0.35">
      <c r="W209" s="45"/>
    </row>
    <row r="210" spans="23:23" x14ac:dyDescent="0.35">
      <c r="W210" s="45"/>
    </row>
    <row r="211" spans="23:23" x14ac:dyDescent="0.35">
      <c r="W211" s="45"/>
    </row>
    <row r="212" spans="23:23" x14ac:dyDescent="0.35">
      <c r="W212" s="45"/>
    </row>
    <row r="213" spans="23:23" x14ac:dyDescent="0.35">
      <c r="W213" s="45"/>
    </row>
    <row r="214" spans="23:23" x14ac:dyDescent="0.35">
      <c r="W214" s="45"/>
    </row>
    <row r="215" spans="23:23" x14ac:dyDescent="0.35">
      <c r="W215" s="45"/>
    </row>
    <row r="216" spans="23:23" x14ac:dyDescent="0.35">
      <c r="W216" s="45"/>
    </row>
    <row r="217" spans="23:23" x14ac:dyDescent="0.35">
      <c r="W217" s="45"/>
    </row>
    <row r="218" spans="23:23" x14ac:dyDescent="0.35">
      <c r="W218" s="45"/>
    </row>
    <row r="219" spans="23:23" x14ac:dyDescent="0.35">
      <c r="W219" s="45"/>
    </row>
    <row r="220" spans="23:23" x14ac:dyDescent="0.35">
      <c r="W220" s="45"/>
    </row>
    <row r="221" spans="23:23" x14ac:dyDescent="0.35">
      <c r="W221" s="45"/>
    </row>
    <row r="222" spans="23:23" x14ac:dyDescent="0.35">
      <c r="W222" s="45"/>
    </row>
    <row r="223" spans="23:23" x14ac:dyDescent="0.35">
      <c r="W223" s="45"/>
    </row>
    <row r="224" spans="23:23" x14ac:dyDescent="0.35">
      <c r="W224" s="45"/>
    </row>
    <row r="225" spans="23:23" x14ac:dyDescent="0.35">
      <c r="W225" s="45"/>
    </row>
    <row r="226" spans="23:23" x14ac:dyDescent="0.35">
      <c r="W226" s="45"/>
    </row>
    <row r="227" spans="23:23" x14ac:dyDescent="0.35">
      <c r="W227" s="45"/>
    </row>
    <row r="228" spans="23:23" x14ac:dyDescent="0.35">
      <c r="W228" s="45"/>
    </row>
    <row r="229" spans="23:23" x14ac:dyDescent="0.35">
      <c r="W229" s="45"/>
    </row>
    <row r="230" spans="23:23" x14ac:dyDescent="0.35">
      <c r="W230" s="45"/>
    </row>
    <row r="231" spans="23:23" x14ac:dyDescent="0.35">
      <c r="W231" s="45"/>
    </row>
    <row r="232" spans="23:23" x14ac:dyDescent="0.35">
      <c r="W232" s="45"/>
    </row>
    <row r="233" spans="23:23" x14ac:dyDescent="0.35">
      <c r="W233" s="45"/>
    </row>
    <row r="234" spans="23:23" x14ac:dyDescent="0.35">
      <c r="W234" s="45"/>
    </row>
    <row r="235" spans="23:23" x14ac:dyDescent="0.35">
      <c r="W235" s="45"/>
    </row>
    <row r="236" spans="23:23" x14ac:dyDescent="0.35">
      <c r="W236" s="45"/>
    </row>
    <row r="237" spans="23:23" x14ac:dyDescent="0.35">
      <c r="W237" s="45"/>
    </row>
    <row r="238" spans="23:23" x14ac:dyDescent="0.35">
      <c r="W238" s="45"/>
    </row>
    <row r="239" spans="23:23" x14ac:dyDescent="0.35">
      <c r="W239" s="45"/>
    </row>
    <row r="240" spans="23:23" x14ac:dyDescent="0.35">
      <c r="W240" s="45"/>
    </row>
    <row r="241" spans="23:23" x14ac:dyDescent="0.35">
      <c r="W241" s="45"/>
    </row>
    <row r="242" spans="23:23" x14ac:dyDescent="0.35">
      <c r="W242" s="45"/>
    </row>
    <row r="243" spans="23:23" x14ac:dyDescent="0.35">
      <c r="W243" s="45"/>
    </row>
    <row r="244" spans="23:23" x14ac:dyDescent="0.35">
      <c r="W244" s="45"/>
    </row>
    <row r="245" spans="23:23" x14ac:dyDescent="0.35">
      <c r="W245" s="45"/>
    </row>
    <row r="246" spans="23:23" x14ac:dyDescent="0.35">
      <c r="W246" s="45"/>
    </row>
    <row r="247" spans="23:23" x14ac:dyDescent="0.35">
      <c r="W247" s="45"/>
    </row>
    <row r="248" spans="23:23" x14ac:dyDescent="0.35">
      <c r="W248" s="45"/>
    </row>
    <row r="249" spans="23:23" x14ac:dyDescent="0.35">
      <c r="W249" s="45"/>
    </row>
    <row r="250" spans="23:23" x14ac:dyDescent="0.35">
      <c r="W250" s="45"/>
    </row>
    <row r="251" spans="23:23" x14ac:dyDescent="0.35">
      <c r="W251" s="45"/>
    </row>
    <row r="252" spans="23:23" x14ac:dyDescent="0.35">
      <c r="W252" s="45"/>
    </row>
    <row r="253" spans="23:23" x14ac:dyDescent="0.35">
      <c r="W253" s="45"/>
    </row>
    <row r="254" spans="23:23" x14ac:dyDescent="0.35">
      <c r="W254" s="45"/>
    </row>
    <row r="255" spans="23:23" x14ac:dyDescent="0.35">
      <c r="W255" s="45"/>
    </row>
    <row r="256" spans="23:23" x14ac:dyDescent="0.35">
      <c r="W256" s="45"/>
    </row>
    <row r="257" spans="23:23" x14ac:dyDescent="0.35">
      <c r="W257" s="45"/>
    </row>
    <row r="258" spans="23:23" x14ac:dyDescent="0.35">
      <c r="W258" s="45"/>
    </row>
    <row r="259" spans="23:23" x14ac:dyDescent="0.35">
      <c r="W259" s="45"/>
    </row>
    <row r="260" spans="23:23" x14ac:dyDescent="0.35">
      <c r="W260" s="45"/>
    </row>
    <row r="261" spans="23:23" x14ac:dyDescent="0.35">
      <c r="W261" s="45"/>
    </row>
    <row r="262" spans="23:23" x14ac:dyDescent="0.35">
      <c r="W262" s="45"/>
    </row>
    <row r="263" spans="23:23" x14ac:dyDescent="0.35">
      <c r="W263" s="45"/>
    </row>
    <row r="264" spans="23:23" x14ac:dyDescent="0.35">
      <c r="W264" s="45"/>
    </row>
    <row r="265" spans="23:23" x14ac:dyDescent="0.35">
      <c r="W265" s="45"/>
    </row>
    <row r="266" spans="23:23" x14ac:dyDescent="0.35">
      <c r="W266" s="45"/>
    </row>
    <row r="267" spans="23:23" x14ac:dyDescent="0.35">
      <c r="W267" s="45"/>
    </row>
    <row r="268" spans="23:23" x14ac:dyDescent="0.35">
      <c r="W268" s="45"/>
    </row>
    <row r="269" spans="23:23" x14ac:dyDescent="0.35">
      <c r="W269" s="45"/>
    </row>
    <row r="270" spans="23:23" x14ac:dyDescent="0.35">
      <c r="W270" s="45"/>
    </row>
    <row r="271" spans="23:23" x14ac:dyDescent="0.35">
      <c r="W271" s="45"/>
    </row>
    <row r="272" spans="23:23" x14ac:dyDescent="0.35">
      <c r="W272" s="45"/>
    </row>
    <row r="273" spans="23:23" x14ac:dyDescent="0.35">
      <c r="W273" s="45"/>
    </row>
    <row r="274" spans="23:23" x14ac:dyDescent="0.35">
      <c r="W274" s="45"/>
    </row>
    <row r="275" spans="23:23" x14ac:dyDescent="0.35">
      <c r="W275" s="45"/>
    </row>
    <row r="276" spans="23:23" x14ac:dyDescent="0.35">
      <c r="W276" s="45"/>
    </row>
    <row r="277" spans="23:23" x14ac:dyDescent="0.35">
      <c r="W277" s="45"/>
    </row>
    <row r="278" spans="23:23" x14ac:dyDescent="0.35">
      <c r="W278" s="45"/>
    </row>
    <row r="279" spans="23:23" x14ac:dyDescent="0.35">
      <c r="W279" s="45"/>
    </row>
    <row r="280" spans="23:23" x14ac:dyDescent="0.35">
      <c r="W280" s="45"/>
    </row>
    <row r="281" spans="23:23" x14ac:dyDescent="0.35">
      <c r="W281" s="45"/>
    </row>
    <row r="282" spans="23:23" x14ac:dyDescent="0.35">
      <c r="W282" s="45"/>
    </row>
    <row r="283" spans="23:23" x14ac:dyDescent="0.35">
      <c r="W283" s="45"/>
    </row>
    <row r="284" spans="23:23" x14ac:dyDescent="0.35">
      <c r="W284" s="45"/>
    </row>
    <row r="285" spans="23:23" x14ac:dyDescent="0.35">
      <c r="W285" s="45"/>
    </row>
    <row r="286" spans="23:23" x14ac:dyDescent="0.35">
      <c r="W286" s="45"/>
    </row>
    <row r="287" spans="23:23" x14ac:dyDescent="0.35">
      <c r="W287" s="45"/>
    </row>
    <row r="288" spans="23:23" x14ac:dyDescent="0.35">
      <c r="W288" s="45"/>
    </row>
    <row r="289" spans="23:23" x14ac:dyDescent="0.35">
      <c r="W289" s="45"/>
    </row>
    <row r="290" spans="23:23" x14ac:dyDescent="0.35">
      <c r="W290" s="45"/>
    </row>
    <row r="291" spans="23:23" x14ac:dyDescent="0.35">
      <c r="W291" s="45"/>
    </row>
    <row r="292" spans="23:23" x14ac:dyDescent="0.35">
      <c r="W292" s="45"/>
    </row>
    <row r="293" spans="23:23" x14ac:dyDescent="0.35">
      <c r="W293" s="45"/>
    </row>
    <row r="294" spans="23:23" x14ac:dyDescent="0.35">
      <c r="W294" s="45"/>
    </row>
    <row r="295" spans="23:23" x14ac:dyDescent="0.35">
      <c r="W295" s="45"/>
    </row>
    <row r="296" spans="23:23" x14ac:dyDescent="0.35">
      <c r="W296" s="45"/>
    </row>
    <row r="297" spans="23:23" x14ac:dyDescent="0.35">
      <c r="W297" s="45"/>
    </row>
    <row r="298" spans="23:23" x14ac:dyDescent="0.35">
      <c r="W298" s="45"/>
    </row>
    <row r="299" spans="23:23" x14ac:dyDescent="0.35">
      <c r="W299" s="45"/>
    </row>
    <row r="300" spans="23:23" x14ac:dyDescent="0.35">
      <c r="W300" s="45"/>
    </row>
    <row r="301" spans="23:23" x14ac:dyDescent="0.35">
      <c r="W301" s="45"/>
    </row>
    <row r="302" spans="23:23" x14ac:dyDescent="0.35">
      <c r="W302" s="45"/>
    </row>
    <row r="303" spans="23:23" x14ac:dyDescent="0.35">
      <c r="W303" s="45"/>
    </row>
    <row r="304" spans="23:23" x14ac:dyDescent="0.35">
      <c r="W304" s="45"/>
    </row>
    <row r="305" spans="23:23" x14ac:dyDescent="0.35">
      <c r="W305" s="45"/>
    </row>
    <row r="306" spans="23:23" x14ac:dyDescent="0.35">
      <c r="W306" s="45"/>
    </row>
    <row r="307" spans="23:23" x14ac:dyDescent="0.35">
      <c r="W307" s="45"/>
    </row>
    <row r="308" spans="23:23" x14ac:dyDescent="0.35">
      <c r="W308" s="45"/>
    </row>
    <row r="309" spans="23:23" x14ac:dyDescent="0.35">
      <c r="W309" s="45"/>
    </row>
    <row r="310" spans="23:23" x14ac:dyDescent="0.35">
      <c r="W310" s="45"/>
    </row>
    <row r="311" spans="23:23" x14ac:dyDescent="0.35">
      <c r="W311" s="45"/>
    </row>
    <row r="312" spans="23:23" x14ac:dyDescent="0.35">
      <c r="W312" s="45"/>
    </row>
    <row r="313" spans="23:23" x14ac:dyDescent="0.35">
      <c r="W313" s="45"/>
    </row>
    <row r="314" spans="23:23" x14ac:dyDescent="0.35">
      <c r="W314" s="45"/>
    </row>
    <row r="315" spans="23:23" x14ac:dyDescent="0.35">
      <c r="W315" s="45"/>
    </row>
    <row r="316" spans="23:23" x14ac:dyDescent="0.35">
      <c r="W316" s="45"/>
    </row>
    <row r="317" spans="23:23" x14ac:dyDescent="0.35">
      <c r="W317" s="45"/>
    </row>
    <row r="318" spans="23:23" x14ac:dyDescent="0.35">
      <c r="W318" s="45"/>
    </row>
    <row r="319" spans="23:23" x14ac:dyDescent="0.35">
      <c r="W319" s="45"/>
    </row>
    <row r="320" spans="23:23" x14ac:dyDescent="0.35">
      <c r="W320" s="45"/>
    </row>
    <row r="321" spans="23:23" x14ac:dyDescent="0.35">
      <c r="W321" s="45"/>
    </row>
    <row r="322" spans="23:23" x14ac:dyDescent="0.35">
      <c r="W322" s="45"/>
    </row>
    <row r="323" spans="23:23" x14ac:dyDescent="0.35">
      <c r="W323" s="45"/>
    </row>
    <row r="324" spans="23:23" x14ac:dyDescent="0.35">
      <c r="W324" s="45"/>
    </row>
    <row r="325" spans="23:23" x14ac:dyDescent="0.35">
      <c r="W325" s="45"/>
    </row>
    <row r="326" spans="23:23" x14ac:dyDescent="0.35">
      <c r="W326" s="45"/>
    </row>
    <row r="327" spans="23:23" x14ac:dyDescent="0.35">
      <c r="W327" s="45"/>
    </row>
    <row r="328" spans="23:23" x14ac:dyDescent="0.35">
      <c r="W328" s="45"/>
    </row>
    <row r="329" spans="23:23" x14ac:dyDescent="0.35">
      <c r="W329" s="45"/>
    </row>
    <row r="330" spans="23:23" x14ac:dyDescent="0.35">
      <c r="W330" s="45"/>
    </row>
    <row r="331" spans="23:23" x14ac:dyDescent="0.35">
      <c r="W331" s="45"/>
    </row>
    <row r="332" spans="23:23" x14ac:dyDescent="0.35">
      <c r="W332" s="45"/>
    </row>
    <row r="333" spans="23:23" x14ac:dyDescent="0.35">
      <c r="W333" s="45"/>
    </row>
    <row r="334" spans="23:23" x14ac:dyDescent="0.35">
      <c r="W334" s="45"/>
    </row>
    <row r="335" spans="23:23" x14ac:dyDescent="0.35">
      <c r="W335" s="45"/>
    </row>
    <row r="336" spans="23:23" x14ac:dyDescent="0.35">
      <c r="W336" s="45"/>
    </row>
    <row r="337" spans="23:23" x14ac:dyDescent="0.35">
      <c r="W337" s="45"/>
    </row>
    <row r="338" spans="23:23" x14ac:dyDescent="0.35">
      <c r="W338" s="45"/>
    </row>
    <row r="339" spans="23:23" x14ac:dyDescent="0.35">
      <c r="W339" s="45"/>
    </row>
    <row r="340" spans="23:23" x14ac:dyDescent="0.35">
      <c r="W340" s="45"/>
    </row>
    <row r="341" spans="23:23" x14ac:dyDescent="0.35">
      <c r="W341" s="45"/>
    </row>
    <row r="342" spans="23:23" x14ac:dyDescent="0.35">
      <c r="W342" s="45"/>
    </row>
    <row r="343" spans="23:23" x14ac:dyDescent="0.35">
      <c r="W343" s="45"/>
    </row>
    <row r="344" spans="23:23" x14ac:dyDescent="0.35">
      <c r="W344" s="45"/>
    </row>
    <row r="345" spans="23:23" x14ac:dyDescent="0.35">
      <c r="W345" s="45"/>
    </row>
    <row r="346" spans="23:23" x14ac:dyDescent="0.35">
      <c r="W346" s="45"/>
    </row>
    <row r="347" spans="23:23" x14ac:dyDescent="0.35">
      <c r="W347" s="45"/>
    </row>
    <row r="348" spans="23:23" x14ac:dyDescent="0.35">
      <c r="W348" s="45"/>
    </row>
    <row r="349" spans="23:23" x14ac:dyDescent="0.35">
      <c r="W349" s="45"/>
    </row>
    <row r="350" spans="23:23" x14ac:dyDescent="0.35">
      <c r="W350" s="45"/>
    </row>
    <row r="351" spans="23:23" x14ac:dyDescent="0.35">
      <c r="W351" s="45"/>
    </row>
    <row r="352" spans="23:23" x14ac:dyDescent="0.35">
      <c r="W352" s="45"/>
    </row>
    <row r="353" spans="23:23" x14ac:dyDescent="0.35">
      <c r="W353" s="45"/>
    </row>
    <row r="354" spans="23:23" x14ac:dyDescent="0.35">
      <c r="W354" s="45"/>
    </row>
    <row r="355" spans="23:23" x14ac:dyDescent="0.35">
      <c r="W355" s="45"/>
    </row>
    <row r="356" spans="23:23" x14ac:dyDescent="0.35">
      <c r="W356" s="45"/>
    </row>
    <row r="357" spans="23:23" x14ac:dyDescent="0.35">
      <c r="W357" s="45"/>
    </row>
    <row r="358" spans="23:23" x14ac:dyDescent="0.35">
      <c r="W358" s="45"/>
    </row>
    <row r="359" spans="23:23" x14ac:dyDescent="0.35">
      <c r="W359" s="45"/>
    </row>
    <row r="360" spans="23:23" x14ac:dyDescent="0.35">
      <c r="W360" s="45"/>
    </row>
    <row r="361" spans="23:23" x14ac:dyDescent="0.35">
      <c r="W361" s="45"/>
    </row>
    <row r="362" spans="23:23" x14ac:dyDescent="0.35">
      <c r="W362" s="45"/>
    </row>
    <row r="363" spans="23:23" x14ac:dyDescent="0.35">
      <c r="W363" s="45"/>
    </row>
    <row r="364" spans="23:23" x14ac:dyDescent="0.35">
      <c r="W364" s="45"/>
    </row>
    <row r="365" spans="23:23" x14ac:dyDescent="0.35">
      <c r="W365" s="45"/>
    </row>
    <row r="366" spans="23:23" x14ac:dyDescent="0.35">
      <c r="W366" s="45"/>
    </row>
    <row r="367" spans="23:23" x14ac:dyDescent="0.35">
      <c r="W367" s="45"/>
    </row>
    <row r="368" spans="23:23" x14ac:dyDescent="0.35">
      <c r="W368" s="45"/>
    </row>
    <row r="369" spans="23:23" x14ac:dyDescent="0.35">
      <c r="W369" s="45"/>
    </row>
    <row r="370" spans="23:23" x14ac:dyDescent="0.35">
      <c r="W370" s="45"/>
    </row>
    <row r="371" spans="23:23" x14ac:dyDescent="0.35">
      <c r="W371" s="45"/>
    </row>
    <row r="372" spans="23:23" x14ac:dyDescent="0.35">
      <c r="W372" s="45"/>
    </row>
    <row r="373" spans="23:23" x14ac:dyDescent="0.35">
      <c r="W373" s="45"/>
    </row>
    <row r="374" spans="23:23" x14ac:dyDescent="0.35">
      <c r="W374" s="45"/>
    </row>
    <row r="375" spans="23:23" x14ac:dyDescent="0.35">
      <c r="W375" s="45"/>
    </row>
    <row r="376" spans="23:23" x14ac:dyDescent="0.35">
      <c r="W376" s="45"/>
    </row>
    <row r="377" spans="23:23" x14ac:dyDescent="0.35">
      <c r="W377" s="45"/>
    </row>
    <row r="378" spans="23:23" x14ac:dyDescent="0.35">
      <c r="W378" s="45"/>
    </row>
    <row r="379" spans="23:23" x14ac:dyDescent="0.35">
      <c r="W379" s="45"/>
    </row>
    <row r="380" spans="23:23" x14ac:dyDescent="0.35">
      <c r="W380" s="45"/>
    </row>
    <row r="381" spans="23:23" x14ac:dyDescent="0.35">
      <c r="W381" s="45"/>
    </row>
    <row r="382" spans="23:23" x14ac:dyDescent="0.35">
      <c r="W382" s="45"/>
    </row>
    <row r="383" spans="23:23" x14ac:dyDescent="0.35">
      <c r="W383" s="45"/>
    </row>
    <row r="384" spans="23:23" x14ac:dyDescent="0.35">
      <c r="W384" s="45"/>
    </row>
    <row r="385" spans="23:23" x14ac:dyDescent="0.35">
      <c r="W385" s="45"/>
    </row>
    <row r="386" spans="23:23" x14ac:dyDescent="0.35">
      <c r="W386" s="45"/>
    </row>
    <row r="387" spans="23:23" x14ac:dyDescent="0.35">
      <c r="W387" s="45"/>
    </row>
    <row r="388" spans="23:23" x14ac:dyDescent="0.35">
      <c r="W388" s="45"/>
    </row>
    <row r="389" spans="23:23" x14ac:dyDescent="0.35">
      <c r="W389" s="45"/>
    </row>
    <row r="390" spans="23:23" x14ac:dyDescent="0.35">
      <c r="W390" s="45"/>
    </row>
    <row r="391" spans="23:23" x14ac:dyDescent="0.35">
      <c r="W391" s="45"/>
    </row>
    <row r="392" spans="23:23" x14ac:dyDescent="0.35">
      <c r="W392" s="45"/>
    </row>
    <row r="393" spans="23:23" x14ac:dyDescent="0.35">
      <c r="W393" s="45"/>
    </row>
    <row r="394" spans="23:23" x14ac:dyDescent="0.35">
      <c r="W394" s="45"/>
    </row>
    <row r="395" spans="23:23" x14ac:dyDescent="0.35">
      <c r="W395" s="45"/>
    </row>
    <row r="396" spans="23:23" x14ac:dyDescent="0.35">
      <c r="W396" s="45"/>
    </row>
    <row r="397" spans="23:23" x14ac:dyDescent="0.35">
      <c r="W397" s="45"/>
    </row>
    <row r="398" spans="23:23" x14ac:dyDescent="0.35">
      <c r="W398" s="45"/>
    </row>
    <row r="399" spans="23:23" x14ac:dyDescent="0.35">
      <c r="W399" s="45"/>
    </row>
    <row r="400" spans="23:23" x14ac:dyDescent="0.35">
      <c r="W400" s="45"/>
    </row>
    <row r="401" spans="23:23" x14ac:dyDescent="0.35">
      <c r="W401" s="45"/>
    </row>
    <row r="402" spans="23:23" x14ac:dyDescent="0.35">
      <c r="W402" s="45"/>
    </row>
    <row r="403" spans="23:23" x14ac:dyDescent="0.35">
      <c r="W403" s="45"/>
    </row>
    <row r="404" spans="23:23" x14ac:dyDescent="0.35">
      <c r="W404" s="45"/>
    </row>
    <row r="405" spans="23:23" x14ac:dyDescent="0.35">
      <c r="W405" s="45"/>
    </row>
    <row r="406" spans="23:23" x14ac:dyDescent="0.35">
      <c r="W406" s="45"/>
    </row>
    <row r="407" spans="23:23" x14ac:dyDescent="0.35">
      <c r="W407" s="45"/>
    </row>
    <row r="408" spans="23:23" x14ac:dyDescent="0.35">
      <c r="W408" s="45"/>
    </row>
    <row r="409" spans="23:23" x14ac:dyDescent="0.35">
      <c r="W409" s="45"/>
    </row>
    <row r="410" spans="23:23" x14ac:dyDescent="0.35">
      <c r="W410" s="45"/>
    </row>
    <row r="411" spans="23:23" x14ac:dyDescent="0.35">
      <c r="W411" s="45"/>
    </row>
    <row r="412" spans="23:23" x14ac:dyDescent="0.35">
      <c r="W412" s="45"/>
    </row>
    <row r="413" spans="23:23" x14ac:dyDescent="0.35">
      <c r="W413" s="45"/>
    </row>
    <row r="414" spans="23:23" x14ac:dyDescent="0.35">
      <c r="W414" s="45"/>
    </row>
    <row r="415" spans="23:23" x14ac:dyDescent="0.35">
      <c r="W415" s="45"/>
    </row>
    <row r="416" spans="23:23" x14ac:dyDescent="0.35">
      <c r="W416" s="45"/>
    </row>
    <row r="417" spans="23:23" x14ac:dyDescent="0.35">
      <c r="W417" s="45"/>
    </row>
    <row r="418" spans="23:23" x14ac:dyDescent="0.35">
      <c r="W418" s="45"/>
    </row>
    <row r="419" spans="23:23" x14ac:dyDescent="0.35">
      <c r="W419" s="45"/>
    </row>
    <row r="420" spans="23:23" x14ac:dyDescent="0.35">
      <c r="W420" s="45"/>
    </row>
    <row r="421" spans="23:23" x14ac:dyDescent="0.35">
      <c r="W421" s="45"/>
    </row>
    <row r="422" spans="23:23" x14ac:dyDescent="0.35">
      <c r="W422" s="45"/>
    </row>
    <row r="423" spans="23:23" x14ac:dyDescent="0.35">
      <c r="W423" s="45"/>
    </row>
    <row r="424" spans="23:23" x14ac:dyDescent="0.35">
      <c r="W424" s="45"/>
    </row>
    <row r="425" spans="23:23" x14ac:dyDescent="0.35">
      <c r="W425" s="45"/>
    </row>
    <row r="426" spans="23:23" x14ac:dyDescent="0.35">
      <c r="W426" s="45"/>
    </row>
    <row r="427" spans="23:23" x14ac:dyDescent="0.35">
      <c r="W427" s="45"/>
    </row>
    <row r="428" spans="23:23" x14ac:dyDescent="0.35">
      <c r="W428" s="45"/>
    </row>
    <row r="429" spans="23:23" x14ac:dyDescent="0.35">
      <c r="W429" s="45"/>
    </row>
    <row r="430" spans="23:23" x14ac:dyDescent="0.35">
      <c r="W430" s="45"/>
    </row>
    <row r="431" spans="23:23" x14ac:dyDescent="0.35">
      <c r="W431" s="45"/>
    </row>
    <row r="432" spans="23:23" x14ac:dyDescent="0.35">
      <c r="W432" s="45"/>
    </row>
    <row r="433" spans="23:23" x14ac:dyDescent="0.35">
      <c r="W433" s="45"/>
    </row>
    <row r="434" spans="23:23" x14ac:dyDescent="0.35">
      <c r="W434" s="45"/>
    </row>
    <row r="435" spans="23:23" x14ac:dyDescent="0.35">
      <c r="W435" s="45"/>
    </row>
    <row r="436" spans="23:23" x14ac:dyDescent="0.35">
      <c r="W436" s="45"/>
    </row>
    <row r="437" spans="23:23" x14ac:dyDescent="0.35">
      <c r="W437" s="45"/>
    </row>
    <row r="438" spans="23:23" x14ac:dyDescent="0.35">
      <c r="W438" s="45"/>
    </row>
    <row r="439" spans="23:23" x14ac:dyDescent="0.35">
      <c r="W439" s="45"/>
    </row>
    <row r="440" spans="23:23" x14ac:dyDescent="0.35">
      <c r="W440" s="45"/>
    </row>
    <row r="441" spans="23:23" x14ac:dyDescent="0.35">
      <c r="W441" s="45"/>
    </row>
    <row r="442" spans="23:23" x14ac:dyDescent="0.35">
      <c r="W442" s="45"/>
    </row>
    <row r="443" spans="23:23" x14ac:dyDescent="0.35">
      <c r="W443" s="45"/>
    </row>
    <row r="444" spans="23:23" x14ac:dyDescent="0.35">
      <c r="W444" s="45"/>
    </row>
    <row r="445" spans="23:23" x14ac:dyDescent="0.35">
      <c r="W445" s="45"/>
    </row>
    <row r="446" spans="23:23" x14ac:dyDescent="0.35">
      <c r="W446" s="45"/>
    </row>
    <row r="447" spans="23:23" x14ac:dyDescent="0.35">
      <c r="W447" s="45"/>
    </row>
    <row r="448" spans="23:23" x14ac:dyDescent="0.35">
      <c r="W448" s="45"/>
    </row>
    <row r="449" spans="23:23" x14ac:dyDescent="0.35">
      <c r="W449" s="45"/>
    </row>
    <row r="450" spans="23:23" x14ac:dyDescent="0.35">
      <c r="W450" s="45"/>
    </row>
    <row r="451" spans="23:23" x14ac:dyDescent="0.35">
      <c r="W451" s="45"/>
    </row>
    <row r="452" spans="23:23" x14ac:dyDescent="0.35">
      <c r="W452" s="45"/>
    </row>
    <row r="453" spans="23:23" x14ac:dyDescent="0.35">
      <c r="W453" s="45"/>
    </row>
    <row r="454" spans="23:23" x14ac:dyDescent="0.35">
      <c r="W454" s="45"/>
    </row>
    <row r="455" spans="23:23" x14ac:dyDescent="0.35">
      <c r="W455" s="45"/>
    </row>
    <row r="456" spans="23:23" x14ac:dyDescent="0.35">
      <c r="W456" s="45"/>
    </row>
    <row r="457" spans="23:23" x14ac:dyDescent="0.35">
      <c r="W457" s="45"/>
    </row>
    <row r="458" spans="23:23" x14ac:dyDescent="0.35">
      <c r="W458" s="45"/>
    </row>
    <row r="459" spans="23:23" x14ac:dyDescent="0.35">
      <c r="W459" s="45"/>
    </row>
    <row r="460" spans="23:23" x14ac:dyDescent="0.35">
      <c r="W460" s="45"/>
    </row>
    <row r="461" spans="23:23" x14ac:dyDescent="0.35">
      <c r="W461" s="45"/>
    </row>
    <row r="462" spans="23:23" x14ac:dyDescent="0.35">
      <c r="W462" s="45"/>
    </row>
    <row r="463" spans="23:23" x14ac:dyDescent="0.35">
      <c r="W463" s="45"/>
    </row>
    <row r="464" spans="23:23" x14ac:dyDescent="0.35">
      <c r="W464" s="45"/>
    </row>
    <row r="465" spans="23:23" x14ac:dyDescent="0.35">
      <c r="W465" s="45"/>
    </row>
    <row r="466" spans="23:23" x14ac:dyDescent="0.35">
      <c r="W466" s="45"/>
    </row>
    <row r="467" spans="23:23" x14ac:dyDescent="0.35">
      <c r="W467" s="45"/>
    </row>
    <row r="468" spans="23:23" x14ac:dyDescent="0.35">
      <c r="W468" s="45"/>
    </row>
    <row r="469" spans="23:23" x14ac:dyDescent="0.35">
      <c r="W469" s="45"/>
    </row>
    <row r="470" spans="23:23" x14ac:dyDescent="0.35">
      <c r="W470" s="45"/>
    </row>
    <row r="471" spans="23:23" x14ac:dyDescent="0.35">
      <c r="W471" s="45"/>
    </row>
    <row r="472" spans="23:23" x14ac:dyDescent="0.35">
      <c r="W472" s="45"/>
    </row>
    <row r="473" spans="23:23" x14ac:dyDescent="0.35">
      <c r="W473" s="45"/>
    </row>
    <row r="474" spans="23:23" x14ac:dyDescent="0.35">
      <c r="W474" s="45"/>
    </row>
    <row r="475" spans="23:23" x14ac:dyDescent="0.35">
      <c r="W475" s="45"/>
    </row>
    <row r="476" spans="23:23" x14ac:dyDescent="0.35">
      <c r="W476" s="45"/>
    </row>
    <row r="477" spans="23:23" x14ac:dyDescent="0.35">
      <c r="W477" s="45"/>
    </row>
    <row r="478" spans="23:23" x14ac:dyDescent="0.35">
      <c r="W478" s="45"/>
    </row>
    <row r="479" spans="23:23" x14ac:dyDescent="0.35">
      <c r="W479" s="45"/>
    </row>
    <row r="480" spans="23:23" x14ac:dyDescent="0.35">
      <c r="W480" s="45"/>
    </row>
    <row r="481" spans="23:23" x14ac:dyDescent="0.35">
      <c r="W481" s="45"/>
    </row>
    <row r="482" spans="23:23" x14ac:dyDescent="0.35">
      <c r="W482" s="45"/>
    </row>
    <row r="483" spans="23:23" x14ac:dyDescent="0.35">
      <c r="W483" s="45"/>
    </row>
    <row r="484" spans="23:23" x14ac:dyDescent="0.35">
      <c r="W484" s="45"/>
    </row>
    <row r="485" spans="23:23" x14ac:dyDescent="0.35">
      <c r="W485" s="45"/>
    </row>
    <row r="486" spans="23:23" x14ac:dyDescent="0.35">
      <c r="W486" s="45"/>
    </row>
    <row r="487" spans="23:23" x14ac:dyDescent="0.35">
      <c r="W487" s="45"/>
    </row>
    <row r="488" spans="23:23" x14ac:dyDescent="0.35">
      <c r="W488" s="45"/>
    </row>
    <row r="489" spans="23:23" x14ac:dyDescent="0.35">
      <c r="W489" s="45"/>
    </row>
    <row r="490" spans="23:23" x14ac:dyDescent="0.35">
      <c r="W490" s="45"/>
    </row>
    <row r="491" spans="23:23" x14ac:dyDescent="0.35">
      <c r="W491" s="45"/>
    </row>
    <row r="492" spans="23:23" x14ac:dyDescent="0.35">
      <c r="W492" s="45"/>
    </row>
    <row r="493" spans="23:23" x14ac:dyDescent="0.35">
      <c r="W493" s="45"/>
    </row>
    <row r="494" spans="23:23" x14ac:dyDescent="0.35">
      <c r="W494" s="45"/>
    </row>
    <row r="495" spans="23:23" x14ac:dyDescent="0.35">
      <c r="W495" s="45"/>
    </row>
    <row r="496" spans="23:23" x14ac:dyDescent="0.35">
      <c r="W496" s="45"/>
    </row>
    <row r="497" spans="23:23" x14ac:dyDescent="0.35">
      <c r="W497" s="45"/>
    </row>
    <row r="498" spans="23:23" x14ac:dyDescent="0.35">
      <c r="W498" s="45"/>
    </row>
    <row r="499" spans="23:23" x14ac:dyDescent="0.35">
      <c r="W499" s="45"/>
    </row>
    <row r="500" spans="23:23" x14ac:dyDescent="0.35">
      <c r="W500" s="45"/>
    </row>
    <row r="501" spans="23:23" x14ac:dyDescent="0.35">
      <c r="W501" s="45"/>
    </row>
    <row r="502" spans="23:23" x14ac:dyDescent="0.35">
      <c r="W502" s="45"/>
    </row>
    <row r="503" spans="23:23" x14ac:dyDescent="0.35">
      <c r="W503" s="45"/>
    </row>
    <row r="504" spans="23:23" x14ac:dyDescent="0.35">
      <c r="W504" s="45"/>
    </row>
    <row r="505" spans="23:23" x14ac:dyDescent="0.35">
      <c r="W505" s="45"/>
    </row>
    <row r="506" spans="23:23" x14ac:dyDescent="0.35">
      <c r="W506" s="45"/>
    </row>
    <row r="507" spans="23:23" x14ac:dyDescent="0.35">
      <c r="W507" s="45"/>
    </row>
    <row r="508" spans="23:23" x14ac:dyDescent="0.35">
      <c r="W508" s="45"/>
    </row>
    <row r="509" spans="23:23" x14ac:dyDescent="0.35">
      <c r="W509" s="45"/>
    </row>
    <row r="510" spans="23:23" x14ac:dyDescent="0.35">
      <c r="W510" s="45"/>
    </row>
    <row r="511" spans="23:23" x14ac:dyDescent="0.35">
      <c r="W511" s="45"/>
    </row>
    <row r="512" spans="23:23" x14ac:dyDescent="0.35">
      <c r="W512" s="45"/>
    </row>
    <row r="513" spans="23:23" x14ac:dyDescent="0.35">
      <c r="W513" s="45"/>
    </row>
    <row r="514" spans="23:23" x14ac:dyDescent="0.35">
      <c r="W514" s="45"/>
    </row>
    <row r="515" spans="23:23" x14ac:dyDescent="0.35">
      <c r="W515" s="45"/>
    </row>
    <row r="516" spans="23:23" x14ac:dyDescent="0.35">
      <c r="W516" s="45"/>
    </row>
    <row r="517" spans="23:23" x14ac:dyDescent="0.35">
      <c r="W517" s="45"/>
    </row>
    <row r="518" spans="23:23" x14ac:dyDescent="0.35">
      <c r="W518" s="45"/>
    </row>
    <row r="519" spans="23:23" x14ac:dyDescent="0.35">
      <c r="W519" s="45"/>
    </row>
    <row r="520" spans="23:23" x14ac:dyDescent="0.35">
      <c r="W520" s="45"/>
    </row>
    <row r="521" spans="23:23" x14ac:dyDescent="0.35">
      <c r="W521" s="45"/>
    </row>
    <row r="522" spans="23:23" x14ac:dyDescent="0.35">
      <c r="W522" s="45"/>
    </row>
    <row r="523" spans="23:23" x14ac:dyDescent="0.35">
      <c r="W523" s="45"/>
    </row>
    <row r="524" spans="23:23" x14ac:dyDescent="0.35">
      <c r="W524" s="45"/>
    </row>
    <row r="525" spans="23:23" x14ac:dyDescent="0.35">
      <c r="W525" s="45"/>
    </row>
    <row r="526" spans="23:23" x14ac:dyDescent="0.35">
      <c r="W526" s="45"/>
    </row>
    <row r="527" spans="23:23" x14ac:dyDescent="0.35">
      <c r="W527" s="45"/>
    </row>
    <row r="528" spans="23:23" x14ac:dyDescent="0.35">
      <c r="W528" s="45"/>
    </row>
    <row r="529" spans="23:23" x14ac:dyDescent="0.35">
      <c r="W529" s="45"/>
    </row>
    <row r="530" spans="23:23" x14ac:dyDescent="0.35">
      <c r="W530" s="45"/>
    </row>
    <row r="531" spans="23:23" x14ac:dyDescent="0.35">
      <c r="W531" s="45"/>
    </row>
    <row r="532" spans="23:23" x14ac:dyDescent="0.35">
      <c r="W532" s="45"/>
    </row>
    <row r="533" spans="23:23" x14ac:dyDescent="0.35">
      <c r="W533" s="45"/>
    </row>
    <row r="534" spans="23:23" x14ac:dyDescent="0.35">
      <c r="W534" s="45"/>
    </row>
    <row r="535" spans="23:23" x14ac:dyDescent="0.35">
      <c r="W535" s="45"/>
    </row>
    <row r="536" spans="23:23" x14ac:dyDescent="0.35">
      <c r="W536" s="45"/>
    </row>
    <row r="537" spans="23:23" x14ac:dyDescent="0.35">
      <c r="W537" s="45"/>
    </row>
    <row r="538" spans="23:23" x14ac:dyDescent="0.35">
      <c r="W538" s="45"/>
    </row>
    <row r="539" spans="23:23" x14ac:dyDescent="0.35">
      <c r="W539" s="45"/>
    </row>
    <row r="540" spans="23:23" x14ac:dyDescent="0.35">
      <c r="W540" s="45"/>
    </row>
    <row r="541" spans="23:23" x14ac:dyDescent="0.35">
      <c r="W541" s="45"/>
    </row>
    <row r="542" spans="23:23" x14ac:dyDescent="0.35">
      <c r="W542" s="45"/>
    </row>
    <row r="543" spans="23:23" x14ac:dyDescent="0.35">
      <c r="W543" s="45"/>
    </row>
    <row r="544" spans="23:23" x14ac:dyDescent="0.35">
      <c r="W544" s="45"/>
    </row>
    <row r="545" spans="23:23" x14ac:dyDescent="0.35">
      <c r="W545" s="45"/>
    </row>
    <row r="546" spans="23:23" x14ac:dyDescent="0.35">
      <c r="W546" s="45"/>
    </row>
    <row r="547" spans="23:23" x14ac:dyDescent="0.35">
      <c r="W547" s="45"/>
    </row>
    <row r="548" spans="23:23" x14ac:dyDescent="0.35">
      <c r="W548" s="45"/>
    </row>
    <row r="549" spans="23:23" x14ac:dyDescent="0.35">
      <c r="W549" s="45"/>
    </row>
    <row r="550" spans="23:23" x14ac:dyDescent="0.35">
      <c r="W550" s="45"/>
    </row>
    <row r="551" spans="23:23" x14ac:dyDescent="0.35">
      <c r="W551" s="45"/>
    </row>
    <row r="552" spans="23:23" x14ac:dyDescent="0.35">
      <c r="W552" s="45"/>
    </row>
    <row r="553" spans="23:23" x14ac:dyDescent="0.35">
      <c r="W553" s="45"/>
    </row>
    <row r="554" spans="23:23" x14ac:dyDescent="0.35">
      <c r="W554" s="45"/>
    </row>
    <row r="555" spans="23:23" x14ac:dyDescent="0.35">
      <c r="W555" s="45"/>
    </row>
    <row r="556" spans="23:23" x14ac:dyDescent="0.35">
      <c r="W556" s="45"/>
    </row>
    <row r="557" spans="23:23" x14ac:dyDescent="0.35">
      <c r="W557" s="45"/>
    </row>
    <row r="558" spans="23:23" x14ac:dyDescent="0.35">
      <c r="W558" s="45"/>
    </row>
    <row r="559" spans="23:23" x14ac:dyDescent="0.35">
      <c r="W559" s="45"/>
    </row>
    <row r="560" spans="23:23" x14ac:dyDescent="0.35">
      <c r="W560" s="45"/>
    </row>
    <row r="561" spans="23:23" x14ac:dyDescent="0.35">
      <c r="W561" s="45"/>
    </row>
    <row r="562" spans="23:23" x14ac:dyDescent="0.35">
      <c r="W562" s="45"/>
    </row>
    <row r="563" spans="23:23" x14ac:dyDescent="0.35">
      <c r="W563" s="45"/>
    </row>
    <row r="564" spans="23:23" x14ac:dyDescent="0.35">
      <c r="W564" s="45"/>
    </row>
    <row r="565" spans="23:23" x14ac:dyDescent="0.35">
      <c r="W565" s="45"/>
    </row>
    <row r="566" spans="23:23" x14ac:dyDescent="0.35">
      <c r="W566" s="45"/>
    </row>
    <row r="567" spans="23:23" x14ac:dyDescent="0.35">
      <c r="W567" s="45"/>
    </row>
    <row r="568" spans="23:23" x14ac:dyDescent="0.35">
      <c r="W568" s="45"/>
    </row>
    <row r="569" spans="23:23" x14ac:dyDescent="0.35">
      <c r="W569" s="45"/>
    </row>
    <row r="570" spans="23:23" x14ac:dyDescent="0.35">
      <c r="W570" s="45"/>
    </row>
    <row r="571" spans="23:23" x14ac:dyDescent="0.35">
      <c r="W571" s="45"/>
    </row>
    <row r="572" spans="23:23" x14ac:dyDescent="0.35">
      <c r="W572" s="45"/>
    </row>
    <row r="573" spans="23:23" x14ac:dyDescent="0.35">
      <c r="W573" s="45"/>
    </row>
    <row r="574" spans="23:23" x14ac:dyDescent="0.35">
      <c r="W574" s="45"/>
    </row>
    <row r="575" spans="23:23" x14ac:dyDescent="0.35">
      <c r="W575" s="45"/>
    </row>
    <row r="576" spans="23:23" x14ac:dyDescent="0.35">
      <c r="W576" s="45"/>
    </row>
    <row r="577" spans="23:23" x14ac:dyDescent="0.35">
      <c r="W577" s="45"/>
    </row>
    <row r="578" spans="23:23" x14ac:dyDescent="0.35">
      <c r="W578" s="45"/>
    </row>
    <row r="579" spans="23:23" x14ac:dyDescent="0.35">
      <c r="W579" s="45"/>
    </row>
    <row r="580" spans="23:23" x14ac:dyDescent="0.35">
      <c r="W580" s="45"/>
    </row>
    <row r="581" spans="23:23" x14ac:dyDescent="0.35">
      <c r="W581" s="45"/>
    </row>
    <row r="582" spans="23:23" x14ac:dyDescent="0.35">
      <c r="W582" s="45"/>
    </row>
    <row r="583" spans="23:23" x14ac:dyDescent="0.35">
      <c r="W583" s="45"/>
    </row>
    <row r="584" spans="23:23" x14ac:dyDescent="0.35">
      <c r="W584" s="45"/>
    </row>
    <row r="585" spans="23:23" x14ac:dyDescent="0.35">
      <c r="W585" s="45"/>
    </row>
    <row r="586" spans="23:23" x14ac:dyDescent="0.35">
      <c r="W586" s="45"/>
    </row>
    <row r="587" spans="23:23" x14ac:dyDescent="0.35">
      <c r="W587" s="45"/>
    </row>
    <row r="588" spans="23:23" x14ac:dyDescent="0.35">
      <c r="W588" s="45"/>
    </row>
    <row r="589" spans="23:23" x14ac:dyDescent="0.35">
      <c r="W589" s="45"/>
    </row>
    <row r="590" spans="23:23" x14ac:dyDescent="0.35">
      <c r="W590" s="45"/>
    </row>
    <row r="591" spans="23:23" x14ac:dyDescent="0.35">
      <c r="W591" s="45"/>
    </row>
    <row r="592" spans="23:23" x14ac:dyDescent="0.35">
      <c r="W592" s="45"/>
    </row>
    <row r="593" spans="23:23" x14ac:dyDescent="0.35">
      <c r="W593" s="45"/>
    </row>
    <row r="594" spans="23:23" x14ac:dyDescent="0.35">
      <c r="W594" s="45"/>
    </row>
    <row r="595" spans="23:23" x14ac:dyDescent="0.35">
      <c r="W595" s="45"/>
    </row>
    <row r="596" spans="23:23" x14ac:dyDescent="0.35">
      <c r="W596" s="45"/>
    </row>
    <row r="597" spans="23:23" x14ac:dyDescent="0.35">
      <c r="W597" s="45"/>
    </row>
    <row r="598" spans="23:23" x14ac:dyDescent="0.35">
      <c r="W598" s="45"/>
    </row>
    <row r="599" spans="23:23" x14ac:dyDescent="0.35">
      <c r="W599" s="45"/>
    </row>
    <row r="600" spans="23:23" x14ac:dyDescent="0.35">
      <c r="W600" s="45"/>
    </row>
    <row r="601" spans="23:23" x14ac:dyDescent="0.35">
      <c r="W601" s="45"/>
    </row>
    <row r="602" spans="23:23" x14ac:dyDescent="0.35">
      <c r="W602" s="45"/>
    </row>
    <row r="603" spans="23:23" x14ac:dyDescent="0.35">
      <c r="W603" s="45"/>
    </row>
    <row r="604" spans="23:23" x14ac:dyDescent="0.35">
      <c r="W604" s="45"/>
    </row>
    <row r="605" spans="23:23" x14ac:dyDescent="0.35">
      <c r="W605" s="45"/>
    </row>
    <row r="606" spans="23:23" x14ac:dyDescent="0.35">
      <c r="W606" s="45"/>
    </row>
    <row r="607" spans="23:23" x14ac:dyDescent="0.35">
      <c r="W607" s="45"/>
    </row>
    <row r="608" spans="23:23" x14ac:dyDescent="0.35">
      <c r="W608" s="45"/>
    </row>
    <row r="609" spans="23:23" x14ac:dyDescent="0.35">
      <c r="W609" s="45"/>
    </row>
    <row r="610" spans="23:23" x14ac:dyDescent="0.35">
      <c r="W610" s="45"/>
    </row>
    <row r="611" spans="23:23" x14ac:dyDescent="0.35">
      <c r="W611" s="45"/>
    </row>
    <row r="612" spans="23:23" x14ac:dyDescent="0.35">
      <c r="W612" s="45"/>
    </row>
    <row r="613" spans="23:23" x14ac:dyDescent="0.35">
      <c r="W613" s="45"/>
    </row>
    <row r="614" spans="23:23" x14ac:dyDescent="0.35">
      <c r="W614" s="45"/>
    </row>
    <row r="615" spans="23:23" x14ac:dyDescent="0.35">
      <c r="W615" s="45"/>
    </row>
    <row r="616" spans="23:23" x14ac:dyDescent="0.35">
      <c r="W616" s="45"/>
    </row>
    <row r="617" spans="23:23" x14ac:dyDescent="0.35">
      <c r="W617" s="45"/>
    </row>
    <row r="618" spans="23:23" x14ac:dyDescent="0.35">
      <c r="W618" s="45"/>
    </row>
    <row r="619" spans="23:23" x14ac:dyDescent="0.35">
      <c r="W619" s="45"/>
    </row>
    <row r="620" spans="23:23" x14ac:dyDescent="0.35">
      <c r="W620" s="45"/>
    </row>
    <row r="621" spans="23:23" x14ac:dyDescent="0.35">
      <c r="W621" s="45"/>
    </row>
    <row r="622" spans="23:23" x14ac:dyDescent="0.35">
      <c r="W622" s="45"/>
    </row>
    <row r="623" spans="23:23" x14ac:dyDescent="0.35">
      <c r="W623" s="45"/>
    </row>
    <row r="624" spans="23:23" x14ac:dyDescent="0.35">
      <c r="W624" s="45"/>
    </row>
    <row r="625" spans="23:23" x14ac:dyDescent="0.35">
      <c r="W625" s="45"/>
    </row>
    <row r="626" spans="23:23" x14ac:dyDescent="0.35">
      <c r="W626" s="45"/>
    </row>
    <row r="627" spans="23:23" x14ac:dyDescent="0.35">
      <c r="W627" s="45"/>
    </row>
    <row r="628" spans="23:23" x14ac:dyDescent="0.35">
      <c r="W628" s="45"/>
    </row>
    <row r="629" spans="23:23" x14ac:dyDescent="0.35">
      <c r="W629" s="45"/>
    </row>
  </sheetData>
  <mergeCells count="15">
    <mergeCell ref="J6:L6"/>
    <mergeCell ref="H1:W3"/>
    <mergeCell ref="A1:A3"/>
    <mergeCell ref="B1:B3"/>
    <mergeCell ref="C1:C3"/>
    <mergeCell ref="D1:D3"/>
    <mergeCell ref="E1:E3"/>
    <mergeCell ref="F2:F3"/>
    <mergeCell ref="G2:G3"/>
    <mergeCell ref="F1:G1"/>
    <mergeCell ref="A29:A30"/>
    <mergeCell ref="B29:B30"/>
    <mergeCell ref="C29:C30"/>
    <mergeCell ref="D29:D30"/>
    <mergeCell ref="E29:E3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48"/>
  <sheetViews>
    <sheetView topLeftCell="A13" workbookViewId="0">
      <selection sqref="A1:A3"/>
    </sheetView>
  </sheetViews>
  <sheetFormatPr defaultColWidth="9.1796875" defaultRowHeight="14.5" x14ac:dyDescent="0.35"/>
  <cols>
    <col min="1" max="1" width="34.54296875" customWidth="1"/>
    <col min="2" max="2" width="10.26953125" customWidth="1"/>
    <col min="3" max="3" width="14.26953125" bestFit="1" customWidth="1"/>
    <col min="4" max="4" width="13.453125" customWidth="1"/>
    <col min="6" max="6" width="12.26953125" customWidth="1"/>
    <col min="10" max="10" width="12.1796875" customWidth="1"/>
    <col min="23" max="23" width="14.7265625" customWidth="1"/>
  </cols>
  <sheetData>
    <row r="1" spans="1:23" ht="15" thickBot="1" x14ac:dyDescent="0.4">
      <c r="A1" s="145" t="s">
        <v>5</v>
      </c>
      <c r="B1" s="147" t="s">
        <v>22</v>
      </c>
      <c r="C1" s="147" t="s">
        <v>0</v>
      </c>
      <c r="D1" s="156" t="s">
        <v>2</v>
      </c>
      <c r="E1" s="147" t="s">
        <v>7</v>
      </c>
      <c r="F1" s="155" t="s">
        <v>251</v>
      </c>
      <c r="G1" s="146"/>
      <c r="H1" s="152" t="s">
        <v>21</v>
      </c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45"/>
    </row>
    <row r="2" spans="1:23" x14ac:dyDescent="0.35">
      <c r="A2" s="145"/>
      <c r="B2" s="147"/>
      <c r="C2" s="147"/>
      <c r="D2" s="147"/>
      <c r="E2" s="147"/>
      <c r="F2" s="156" t="s">
        <v>3</v>
      </c>
      <c r="G2" s="84" t="s">
        <v>4</v>
      </c>
      <c r="H2" s="152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45"/>
    </row>
    <row r="3" spans="1:23" ht="15" thickBot="1" x14ac:dyDescent="0.4">
      <c r="A3" s="146"/>
      <c r="B3" s="148"/>
      <c r="C3" s="148"/>
      <c r="D3" s="148"/>
      <c r="E3" s="148"/>
      <c r="F3" s="148"/>
      <c r="G3" s="91"/>
      <c r="H3" s="154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46"/>
    </row>
    <row r="4" spans="1:23" x14ac:dyDescent="0.35">
      <c r="A4" s="78" t="s">
        <v>559</v>
      </c>
      <c r="B4" s="79">
        <v>1</v>
      </c>
      <c r="C4" s="80" t="s">
        <v>353</v>
      </c>
      <c r="D4" s="80" t="s">
        <v>9</v>
      </c>
      <c r="E4" s="80" t="s">
        <v>470</v>
      </c>
      <c r="F4" s="80">
        <v>411001</v>
      </c>
      <c r="G4" s="78">
        <f>F4+2*(B4-1)</f>
        <v>411001</v>
      </c>
      <c r="H4" t="s">
        <v>477</v>
      </c>
      <c r="W4" s="76"/>
    </row>
    <row r="5" spans="1:23" ht="15" thickBot="1" x14ac:dyDescent="0.4">
      <c r="A5" s="76"/>
      <c r="B5" s="72"/>
      <c r="C5" s="72"/>
      <c r="D5" s="72"/>
      <c r="E5" s="80"/>
      <c r="F5" s="72"/>
      <c r="G5" s="76"/>
      <c r="H5" t="s">
        <v>472</v>
      </c>
      <c r="W5" s="76"/>
    </row>
    <row r="6" spans="1:23" ht="29.5" thickBot="1" x14ac:dyDescent="0.4">
      <c r="A6" s="76"/>
      <c r="B6" s="72"/>
      <c r="C6" s="72"/>
      <c r="D6" s="72"/>
      <c r="E6" s="80"/>
      <c r="F6" s="72"/>
      <c r="G6" s="76"/>
      <c r="H6" s="92" t="s">
        <v>6</v>
      </c>
      <c r="I6" s="92" t="s">
        <v>10</v>
      </c>
      <c r="J6" s="149" t="s">
        <v>537</v>
      </c>
      <c r="K6" s="150"/>
      <c r="L6" s="151"/>
      <c r="W6" s="76"/>
    </row>
    <row r="7" spans="1:23" x14ac:dyDescent="0.35">
      <c r="A7" s="76"/>
      <c r="B7" s="72"/>
      <c r="C7" s="72"/>
      <c r="D7" s="72"/>
      <c r="E7" s="80"/>
      <c r="F7" s="72"/>
      <c r="G7" s="76"/>
      <c r="H7" s="81">
        <v>1</v>
      </c>
      <c r="I7" s="81" t="s">
        <v>17</v>
      </c>
      <c r="J7" s="45" t="s">
        <v>538</v>
      </c>
      <c r="K7" s="45"/>
      <c r="L7" s="76"/>
      <c r="W7" s="76"/>
    </row>
    <row r="8" spans="1:23" x14ac:dyDescent="0.35">
      <c r="A8" s="76"/>
      <c r="B8" s="72"/>
      <c r="C8" s="72"/>
      <c r="D8" s="72"/>
      <c r="E8" s="80"/>
      <c r="F8" s="72"/>
      <c r="G8" s="76"/>
      <c r="H8" s="81">
        <v>2</v>
      </c>
      <c r="I8" s="81" t="s">
        <v>18</v>
      </c>
      <c r="J8" s="45" t="s">
        <v>539</v>
      </c>
      <c r="K8" s="45"/>
      <c r="L8" s="76"/>
      <c r="W8" s="76"/>
    </row>
    <row r="9" spans="1:23" x14ac:dyDescent="0.35">
      <c r="A9" s="76"/>
      <c r="B9" s="72"/>
      <c r="C9" s="72"/>
      <c r="D9" s="72"/>
      <c r="E9" s="80"/>
      <c r="F9" s="72"/>
      <c r="G9" s="76"/>
      <c r="H9" s="81">
        <v>3</v>
      </c>
      <c r="I9" s="81" t="s">
        <v>19</v>
      </c>
      <c r="J9" s="45" t="s">
        <v>540</v>
      </c>
      <c r="K9" s="45"/>
      <c r="L9" s="76"/>
      <c r="O9" s="108"/>
      <c r="P9" s="45"/>
      <c r="Q9" s="45"/>
      <c r="R9" s="45"/>
      <c r="W9" s="76"/>
    </row>
    <row r="10" spans="1:23" x14ac:dyDescent="0.35">
      <c r="A10" s="76"/>
      <c r="B10" s="72"/>
      <c r="C10" s="72"/>
      <c r="D10" s="72"/>
      <c r="E10" s="80"/>
      <c r="F10" s="72"/>
      <c r="G10" s="76"/>
      <c r="H10" s="81">
        <v>4</v>
      </c>
      <c r="I10" s="81" t="s">
        <v>11</v>
      </c>
      <c r="J10" s="45" t="s">
        <v>562</v>
      </c>
      <c r="K10" s="45"/>
      <c r="L10" s="76"/>
      <c r="O10" s="108"/>
      <c r="P10" s="45"/>
      <c r="Q10" s="45"/>
      <c r="R10" s="45"/>
      <c r="W10" s="76"/>
    </row>
    <row r="11" spans="1:23" x14ac:dyDescent="0.35">
      <c r="A11" s="76"/>
      <c r="B11" s="72"/>
      <c r="C11" s="72"/>
      <c r="D11" s="72"/>
      <c r="E11" s="80"/>
      <c r="F11" s="72"/>
      <c r="G11" s="76"/>
      <c r="H11" s="81">
        <v>5</v>
      </c>
      <c r="I11" s="81" t="s">
        <v>12</v>
      </c>
      <c r="J11" s="45" t="s">
        <v>563</v>
      </c>
      <c r="K11" s="45"/>
      <c r="L11" s="76"/>
      <c r="O11" s="108"/>
      <c r="P11" s="45"/>
      <c r="Q11" s="45"/>
      <c r="R11" s="45"/>
      <c r="W11" s="76"/>
    </row>
    <row r="12" spans="1:23" x14ac:dyDescent="0.35">
      <c r="A12" s="76"/>
      <c r="B12" s="72"/>
      <c r="C12" s="72"/>
      <c r="D12" s="72"/>
      <c r="E12" s="80"/>
      <c r="F12" s="72"/>
      <c r="G12" s="76"/>
      <c r="H12" s="81">
        <v>6</v>
      </c>
      <c r="I12" s="81" t="s">
        <v>13</v>
      </c>
      <c r="J12" s="45" t="s">
        <v>564</v>
      </c>
      <c r="K12" s="45"/>
      <c r="L12" s="76"/>
      <c r="O12" s="45"/>
      <c r="P12" s="45"/>
      <c r="Q12" s="45"/>
      <c r="R12" s="45"/>
      <c r="W12" s="76"/>
    </row>
    <row r="13" spans="1:23" x14ac:dyDescent="0.35">
      <c r="A13" s="76"/>
      <c r="B13" s="72"/>
      <c r="C13" s="72"/>
      <c r="D13" s="72"/>
      <c r="E13" s="80"/>
      <c r="F13" s="72"/>
      <c r="G13" s="76"/>
      <c r="H13" s="81">
        <v>7</v>
      </c>
      <c r="I13" s="81" t="s">
        <v>14</v>
      </c>
      <c r="J13" s="45" t="s">
        <v>565</v>
      </c>
      <c r="K13" s="45"/>
      <c r="L13" s="76"/>
      <c r="W13" s="76"/>
    </row>
    <row r="14" spans="1:23" x14ac:dyDescent="0.35">
      <c r="A14" s="76"/>
      <c r="B14" s="72"/>
      <c r="C14" s="72"/>
      <c r="D14" s="72"/>
      <c r="E14" s="80"/>
      <c r="F14" s="72"/>
      <c r="G14" s="76"/>
      <c r="H14" s="81">
        <v>8</v>
      </c>
      <c r="I14" s="81" t="s">
        <v>15</v>
      </c>
      <c r="J14" s="45" t="s">
        <v>566</v>
      </c>
      <c r="K14" s="45"/>
      <c r="L14" s="76"/>
      <c r="W14" s="76"/>
    </row>
    <row r="15" spans="1:23" x14ac:dyDescent="0.35">
      <c r="A15" s="76"/>
      <c r="B15" s="72"/>
      <c r="C15" s="72"/>
      <c r="D15" s="72"/>
      <c r="E15" s="80"/>
      <c r="F15" s="72"/>
      <c r="G15" s="76"/>
      <c r="H15" s="81">
        <v>9</v>
      </c>
      <c r="I15" s="81" t="s">
        <v>16</v>
      </c>
      <c r="J15" s="45" t="s">
        <v>567</v>
      </c>
      <c r="K15" s="45"/>
      <c r="L15" s="76"/>
      <c r="W15" s="76"/>
    </row>
    <row r="16" spans="1:23" x14ac:dyDescent="0.35">
      <c r="A16" s="76"/>
      <c r="B16" s="72"/>
      <c r="C16" s="72"/>
      <c r="D16" s="72"/>
      <c r="E16" s="80"/>
      <c r="F16" s="72"/>
      <c r="G16" s="76"/>
      <c r="H16" s="81">
        <v>10</v>
      </c>
      <c r="I16" s="81" t="s">
        <v>759</v>
      </c>
      <c r="J16" s="109" t="s">
        <v>765</v>
      </c>
      <c r="K16" s="45"/>
      <c r="L16" s="76"/>
      <c r="W16" s="76"/>
    </row>
    <row r="17" spans="1:23" x14ac:dyDescent="0.35">
      <c r="A17" s="76"/>
      <c r="B17" s="72"/>
      <c r="C17" s="72"/>
      <c r="D17" s="72"/>
      <c r="E17" s="80"/>
      <c r="F17" s="72"/>
      <c r="G17" s="76"/>
      <c r="H17" s="81">
        <v>11</v>
      </c>
      <c r="I17" s="81" t="s">
        <v>760</v>
      </c>
      <c r="J17" s="109" t="s">
        <v>766</v>
      </c>
      <c r="K17" s="45"/>
      <c r="L17" s="76"/>
      <c r="W17" s="76"/>
    </row>
    <row r="18" spans="1:23" x14ac:dyDescent="0.35">
      <c r="A18" s="76"/>
      <c r="B18" s="72"/>
      <c r="C18" s="72"/>
      <c r="D18" s="72"/>
      <c r="E18" s="80"/>
      <c r="F18" s="72"/>
      <c r="G18" s="76"/>
      <c r="H18" s="81">
        <v>12</v>
      </c>
      <c r="I18" s="81" t="s">
        <v>760</v>
      </c>
      <c r="J18" s="109" t="s">
        <v>767</v>
      </c>
      <c r="K18" s="45"/>
      <c r="L18" s="76"/>
      <c r="W18" s="76"/>
    </row>
    <row r="19" spans="1:23" x14ac:dyDescent="0.35">
      <c r="A19" s="76"/>
      <c r="B19" s="72"/>
      <c r="C19" s="72"/>
      <c r="D19" s="72"/>
      <c r="E19" s="80"/>
      <c r="F19" s="72"/>
      <c r="G19" s="76"/>
      <c r="H19" s="81">
        <v>13</v>
      </c>
      <c r="I19" s="81" t="s">
        <v>761</v>
      </c>
      <c r="J19" s="45" t="s">
        <v>768</v>
      </c>
      <c r="K19" s="45"/>
      <c r="L19" s="76"/>
      <c r="W19" s="76"/>
    </row>
    <row r="20" spans="1:23" x14ac:dyDescent="0.35">
      <c r="A20" s="76"/>
      <c r="B20" s="72"/>
      <c r="C20" s="72"/>
      <c r="D20" s="72"/>
      <c r="E20" s="80"/>
      <c r="F20" s="72"/>
      <c r="G20" s="76"/>
      <c r="H20" s="81">
        <v>14</v>
      </c>
      <c r="I20" s="81" t="s">
        <v>762</v>
      </c>
      <c r="J20" s="45" t="s">
        <v>769</v>
      </c>
      <c r="K20" s="45"/>
      <c r="L20" s="76"/>
      <c r="W20" s="76"/>
    </row>
    <row r="21" spans="1:23" x14ac:dyDescent="0.35">
      <c r="A21" s="76"/>
      <c r="B21" s="72"/>
      <c r="C21" s="72"/>
      <c r="D21" s="72"/>
      <c r="E21" s="80"/>
      <c r="F21" s="72"/>
      <c r="G21" s="76"/>
      <c r="H21" s="81">
        <v>15</v>
      </c>
      <c r="I21" s="81" t="s">
        <v>763</v>
      </c>
      <c r="J21" s="45" t="s">
        <v>770</v>
      </c>
      <c r="K21" s="45"/>
      <c r="L21" s="76"/>
      <c r="W21" s="76"/>
    </row>
    <row r="22" spans="1:23" ht="15" thickBot="1" x14ac:dyDescent="0.4">
      <c r="A22" s="76"/>
      <c r="B22" s="72"/>
      <c r="C22" s="72"/>
      <c r="D22" s="72"/>
      <c r="E22" s="80"/>
      <c r="F22" s="72"/>
      <c r="G22" s="76"/>
      <c r="H22" s="81">
        <v>16</v>
      </c>
      <c r="I22" s="52" t="s">
        <v>764</v>
      </c>
      <c r="J22" s="75" t="s">
        <v>44</v>
      </c>
      <c r="K22" s="75"/>
      <c r="L22" s="77"/>
      <c r="W22" s="76"/>
    </row>
    <row r="23" spans="1:23" x14ac:dyDescent="0.35">
      <c r="A23" s="76"/>
      <c r="B23" s="72"/>
      <c r="C23" s="72"/>
      <c r="D23" s="72"/>
      <c r="E23" s="80"/>
      <c r="F23" s="72"/>
      <c r="G23" s="76"/>
      <c r="H23" t="s">
        <v>773</v>
      </c>
      <c r="W23" s="76"/>
    </row>
    <row r="24" spans="1:23" ht="15" thickBot="1" x14ac:dyDescent="0.4">
      <c r="A24" s="77"/>
      <c r="B24" s="41"/>
      <c r="C24" s="41"/>
      <c r="D24" s="41"/>
      <c r="E24" s="82"/>
      <c r="F24" s="41"/>
      <c r="G24" s="77"/>
      <c r="H24" s="75" t="s">
        <v>774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7"/>
    </row>
    <row r="25" spans="1:23" x14ac:dyDescent="0.35">
      <c r="A25" s="78" t="s">
        <v>560</v>
      </c>
      <c r="B25" s="79">
        <v>1</v>
      </c>
      <c r="C25" s="80" t="s">
        <v>353</v>
      </c>
      <c r="D25" s="80" t="s">
        <v>9</v>
      </c>
      <c r="E25" s="80" t="s">
        <v>8</v>
      </c>
      <c r="F25" s="80">
        <v>411002</v>
      </c>
      <c r="G25" s="78">
        <v>411002</v>
      </c>
      <c r="H25" t="s">
        <v>471</v>
      </c>
      <c r="W25" s="76"/>
    </row>
    <row r="26" spans="1:23" x14ac:dyDescent="0.35">
      <c r="A26" s="76"/>
      <c r="B26" s="72"/>
      <c r="C26" s="72"/>
      <c r="D26" s="72"/>
      <c r="E26" s="80"/>
      <c r="F26" s="72"/>
      <c r="G26" s="76"/>
      <c r="H26" t="s">
        <v>722</v>
      </c>
      <c r="W26" s="76"/>
    </row>
    <row r="27" spans="1:23" x14ac:dyDescent="0.35">
      <c r="A27" s="76"/>
      <c r="B27" s="72"/>
      <c r="C27" s="72"/>
      <c r="D27" s="72"/>
      <c r="E27" s="80"/>
      <c r="F27" s="72"/>
      <c r="G27" s="76"/>
      <c r="H27" t="s">
        <v>721</v>
      </c>
      <c r="I27" s="1"/>
      <c r="W27" s="76"/>
    </row>
    <row r="28" spans="1:23" x14ac:dyDescent="0.35">
      <c r="A28" s="76"/>
      <c r="B28" s="72"/>
      <c r="C28" s="72"/>
      <c r="D28" s="72"/>
      <c r="E28" s="80"/>
      <c r="F28" s="72"/>
      <c r="G28" s="76"/>
      <c r="H28" t="s">
        <v>473</v>
      </c>
      <c r="I28" s="1"/>
      <c r="W28" s="76"/>
    </row>
    <row r="29" spans="1:23" x14ac:dyDescent="0.35">
      <c r="A29" s="76"/>
      <c r="B29" s="72"/>
      <c r="C29" s="72"/>
      <c r="D29" s="72"/>
      <c r="E29" s="80"/>
      <c r="F29" s="72"/>
      <c r="G29" s="76"/>
      <c r="H29" s="2" t="s">
        <v>474</v>
      </c>
      <c r="I29" s="1"/>
      <c r="W29" s="76"/>
    </row>
    <row r="30" spans="1:23" x14ac:dyDescent="0.35">
      <c r="A30" s="76"/>
      <c r="B30" s="72"/>
      <c r="C30" s="72"/>
      <c r="D30" s="72"/>
      <c r="E30" s="80"/>
      <c r="F30" s="72"/>
      <c r="G30" s="76"/>
      <c r="H30" s="2" t="s">
        <v>475</v>
      </c>
      <c r="I30" s="1"/>
      <c r="W30" s="76"/>
    </row>
    <row r="31" spans="1:23" x14ac:dyDescent="0.35">
      <c r="A31" s="76"/>
      <c r="B31" s="72"/>
      <c r="C31" s="72"/>
      <c r="D31" s="72"/>
      <c r="E31" s="80"/>
      <c r="F31" s="72"/>
      <c r="G31" s="76"/>
      <c r="H31" s="2" t="s">
        <v>476</v>
      </c>
      <c r="I31" s="1"/>
      <c r="W31" s="76"/>
    </row>
    <row r="32" spans="1:23" x14ac:dyDescent="0.35">
      <c r="A32" s="76"/>
      <c r="B32" s="72"/>
      <c r="C32" s="72"/>
      <c r="D32" s="72"/>
      <c r="E32" s="80"/>
      <c r="F32" s="72"/>
      <c r="G32" s="76"/>
      <c r="H32" t="s">
        <v>772</v>
      </c>
      <c r="W32" s="76"/>
    </row>
    <row r="33" spans="1:23" ht="15" thickBot="1" x14ac:dyDescent="0.4">
      <c r="A33" s="77"/>
      <c r="B33" s="41"/>
      <c r="C33" s="41"/>
      <c r="D33" s="41"/>
      <c r="E33" s="82"/>
      <c r="F33" s="41"/>
      <c r="G33" s="77"/>
      <c r="H33" s="75" t="s">
        <v>771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7"/>
    </row>
    <row r="34" spans="1:23" x14ac:dyDescent="0.35">
      <c r="A34" s="78" t="s">
        <v>23</v>
      </c>
      <c r="B34" s="80">
        <v>1</v>
      </c>
      <c r="C34" s="80" t="s">
        <v>353</v>
      </c>
      <c r="D34" s="80"/>
      <c r="E34" s="80" t="s">
        <v>8</v>
      </c>
      <c r="F34" s="80">
        <v>411003</v>
      </c>
      <c r="G34" s="78">
        <f>F34+2*(B34-1)</f>
        <v>411003</v>
      </c>
      <c r="H34" s="2" t="s">
        <v>24</v>
      </c>
      <c r="I34" s="1"/>
      <c r="W34" s="76"/>
    </row>
    <row r="35" spans="1:23" x14ac:dyDescent="0.35">
      <c r="A35" s="76"/>
      <c r="B35" s="72"/>
      <c r="C35" s="72"/>
      <c r="D35" s="72"/>
      <c r="E35" s="80"/>
      <c r="F35" s="72"/>
      <c r="G35" s="76"/>
      <c r="H35" s="2" t="s">
        <v>26</v>
      </c>
      <c r="I35" s="1"/>
      <c r="W35" s="76"/>
    </row>
    <row r="36" spans="1:23" ht="15" thickBot="1" x14ac:dyDescent="0.4">
      <c r="A36" s="77"/>
      <c r="B36" s="41"/>
      <c r="C36" s="41"/>
      <c r="D36" s="41"/>
      <c r="E36" s="82"/>
      <c r="F36" s="41"/>
      <c r="G36" s="77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7"/>
    </row>
    <row r="37" spans="1:23" x14ac:dyDescent="0.35">
      <c r="A37" s="78" t="s">
        <v>536</v>
      </c>
      <c r="B37" s="79">
        <v>256</v>
      </c>
      <c r="C37" s="80" t="s">
        <v>166</v>
      </c>
      <c r="D37" s="80" t="s">
        <v>20</v>
      </c>
      <c r="E37" s="80" t="s">
        <v>8</v>
      </c>
      <c r="F37" s="80">
        <v>411004</v>
      </c>
      <c r="G37" s="78">
        <f>F37+2*(B37-1)</f>
        <v>411514</v>
      </c>
      <c r="H37" t="s">
        <v>568</v>
      </c>
      <c r="W37" s="76"/>
    </row>
    <row r="38" spans="1:23" x14ac:dyDescent="0.35">
      <c r="A38" s="76"/>
      <c r="B38" s="81"/>
      <c r="C38" s="72"/>
      <c r="D38" s="72"/>
      <c r="E38" s="80"/>
      <c r="F38" s="72"/>
      <c r="G38" s="76"/>
      <c r="H38" t="s">
        <v>569</v>
      </c>
      <c r="W38" s="76"/>
    </row>
    <row r="39" spans="1:23" x14ac:dyDescent="0.35">
      <c r="A39" s="76" t="s">
        <v>529</v>
      </c>
      <c r="B39" s="72">
        <v>1</v>
      </c>
      <c r="C39" s="72" t="s">
        <v>166</v>
      </c>
      <c r="D39" s="72" t="s">
        <v>20</v>
      </c>
      <c r="E39" s="83" t="s">
        <v>8</v>
      </c>
      <c r="F39" s="72">
        <v>411004</v>
      </c>
      <c r="G39" s="76">
        <f>F39+1</f>
        <v>411005</v>
      </c>
      <c r="H39" t="s">
        <v>528</v>
      </c>
      <c r="W39" s="76"/>
    </row>
    <row r="40" spans="1:23" x14ac:dyDescent="0.35">
      <c r="A40" s="76" t="s">
        <v>530</v>
      </c>
      <c r="B40" s="72">
        <v>1</v>
      </c>
      <c r="C40" s="72" t="s">
        <v>166</v>
      </c>
      <c r="D40" s="72" t="s">
        <v>20</v>
      </c>
      <c r="E40" s="83" t="s">
        <v>8</v>
      </c>
      <c r="F40" s="72">
        <v>411006</v>
      </c>
      <c r="G40" s="76">
        <f t="shared" ref="G40:G43" si="0">F40+1</f>
        <v>411007</v>
      </c>
      <c r="H40" t="s">
        <v>543</v>
      </c>
      <c r="W40" s="76"/>
    </row>
    <row r="41" spans="1:23" x14ac:dyDescent="0.35">
      <c r="A41" s="76" t="s">
        <v>531</v>
      </c>
      <c r="B41" s="72">
        <v>1</v>
      </c>
      <c r="C41" s="72" t="s">
        <v>166</v>
      </c>
      <c r="D41" s="72" t="s">
        <v>20</v>
      </c>
      <c r="E41" s="83" t="s">
        <v>8</v>
      </c>
      <c r="F41" s="72">
        <v>411008</v>
      </c>
      <c r="G41" s="76">
        <f t="shared" si="0"/>
        <v>411009</v>
      </c>
      <c r="H41" t="s">
        <v>541</v>
      </c>
      <c r="W41" s="76"/>
    </row>
    <row r="42" spans="1:23" x14ac:dyDescent="0.35">
      <c r="A42" s="76" t="s">
        <v>532</v>
      </c>
      <c r="B42" s="72">
        <v>1</v>
      </c>
      <c r="C42" s="72" t="s">
        <v>166</v>
      </c>
      <c r="D42" s="72" t="s">
        <v>20</v>
      </c>
      <c r="E42" s="83" t="s">
        <v>8</v>
      </c>
      <c r="F42" s="72">
        <v>411010</v>
      </c>
      <c r="G42" s="76">
        <f t="shared" si="0"/>
        <v>411011</v>
      </c>
      <c r="W42" s="76"/>
    </row>
    <row r="43" spans="1:23" x14ac:dyDescent="0.35">
      <c r="A43" s="76" t="s">
        <v>533</v>
      </c>
      <c r="B43" s="72">
        <v>1</v>
      </c>
      <c r="C43" s="72" t="s">
        <v>166</v>
      </c>
      <c r="D43" s="72" t="s">
        <v>20</v>
      </c>
      <c r="E43" s="83" t="s">
        <v>8</v>
      </c>
      <c r="F43" s="72">
        <v>411012</v>
      </c>
      <c r="G43" s="76">
        <f t="shared" si="0"/>
        <v>411013</v>
      </c>
      <c r="W43" s="76"/>
    </row>
    <row r="44" spans="1:23" x14ac:dyDescent="0.35">
      <c r="A44" s="76" t="s">
        <v>548</v>
      </c>
      <c r="B44" s="93" t="s">
        <v>548</v>
      </c>
      <c r="C44" s="72" t="s">
        <v>548</v>
      </c>
      <c r="D44" s="81" t="s">
        <v>548</v>
      </c>
      <c r="E44" s="93" t="s">
        <v>548</v>
      </c>
      <c r="F44" s="93" t="s">
        <v>548</v>
      </c>
      <c r="G44" s="94" t="s">
        <v>548</v>
      </c>
      <c r="W44" s="76"/>
    </row>
    <row r="45" spans="1:23" x14ac:dyDescent="0.35">
      <c r="A45" s="76" t="s">
        <v>548</v>
      </c>
      <c r="B45" s="93" t="s">
        <v>548</v>
      </c>
      <c r="C45" s="72" t="s">
        <v>548</v>
      </c>
      <c r="D45" s="81" t="s">
        <v>548</v>
      </c>
      <c r="E45" s="93" t="s">
        <v>548</v>
      </c>
      <c r="F45" s="93" t="s">
        <v>548</v>
      </c>
      <c r="G45" s="94" t="s">
        <v>548</v>
      </c>
      <c r="W45" s="76"/>
    </row>
    <row r="46" spans="1:23" x14ac:dyDescent="0.35">
      <c r="A46" s="76" t="s">
        <v>534</v>
      </c>
      <c r="B46" s="72">
        <v>1</v>
      </c>
      <c r="C46" s="72" t="s">
        <v>166</v>
      </c>
      <c r="D46" s="72" t="s">
        <v>20</v>
      </c>
      <c r="E46" s="83" t="s">
        <v>8</v>
      </c>
      <c r="F46" s="72">
        <v>411512</v>
      </c>
      <c r="G46" s="76">
        <f t="shared" ref="G46:G47" si="1">F46+1</f>
        <v>411513</v>
      </c>
      <c r="W46" s="76"/>
    </row>
    <row r="47" spans="1:23" x14ac:dyDescent="0.35">
      <c r="A47" s="76" t="s">
        <v>535</v>
      </c>
      <c r="B47" s="72">
        <v>1</v>
      </c>
      <c r="C47" s="72" t="s">
        <v>166</v>
      </c>
      <c r="D47" s="72" t="s">
        <v>20</v>
      </c>
      <c r="E47" s="83" t="s">
        <v>8</v>
      </c>
      <c r="F47" s="72">
        <v>411514</v>
      </c>
      <c r="G47" s="76">
        <f t="shared" si="1"/>
        <v>411515</v>
      </c>
      <c r="W47" s="76"/>
    </row>
    <row r="48" spans="1:23" ht="15" thickBot="1" x14ac:dyDescent="0.4">
      <c r="A48" s="77"/>
      <c r="B48" s="41"/>
      <c r="C48" s="41"/>
      <c r="D48" s="41"/>
      <c r="E48" s="41"/>
      <c r="F48" s="41"/>
      <c r="G48" s="77"/>
      <c r="H48" s="8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7"/>
    </row>
  </sheetData>
  <mergeCells count="9">
    <mergeCell ref="J6:L6"/>
    <mergeCell ref="H1:W3"/>
    <mergeCell ref="A1:A3"/>
    <mergeCell ref="B1:B3"/>
    <mergeCell ref="C1:C3"/>
    <mergeCell ref="D1:D3"/>
    <mergeCell ref="E1:E3"/>
    <mergeCell ref="F2:F3"/>
    <mergeCell ref="F1:G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9"/>
  <sheetViews>
    <sheetView workbookViewId="0">
      <selection activeCell="F5" sqref="F5"/>
    </sheetView>
  </sheetViews>
  <sheetFormatPr defaultColWidth="9.1796875" defaultRowHeight="14.5" x14ac:dyDescent="0.35"/>
  <cols>
    <col min="1" max="1" width="25.26953125" customWidth="1"/>
    <col min="2" max="2" width="10.54296875" customWidth="1"/>
    <col min="3" max="3" width="35.81640625" customWidth="1"/>
    <col min="4" max="4" width="32" customWidth="1"/>
    <col min="5" max="5" width="10.26953125" customWidth="1"/>
    <col min="6" max="6" width="75.1796875" bestFit="1" customWidth="1"/>
  </cols>
  <sheetData>
    <row r="1" spans="1:5" x14ac:dyDescent="0.35">
      <c r="A1" s="27" t="s">
        <v>782</v>
      </c>
    </row>
    <row r="2" spans="1:5" x14ac:dyDescent="0.35">
      <c r="A2" s="27" t="s">
        <v>783</v>
      </c>
    </row>
    <row r="4" spans="1:5" s="11" customFormat="1" ht="15" customHeight="1" thickBot="1" x14ac:dyDescent="0.4">
      <c r="A4" s="111" t="s">
        <v>89</v>
      </c>
    </row>
    <row r="5" spans="1:5" ht="15" thickBot="1" x14ac:dyDescent="0.4">
      <c r="A5" s="9" t="s">
        <v>68</v>
      </c>
      <c r="B5" s="10" t="s">
        <v>69</v>
      </c>
      <c r="C5" s="10" t="s">
        <v>70</v>
      </c>
      <c r="D5" s="10" t="s">
        <v>251</v>
      </c>
      <c r="E5" s="9" t="s">
        <v>375</v>
      </c>
    </row>
    <row r="6" spans="1:5" ht="15" thickBot="1" x14ac:dyDescent="0.4">
      <c r="A6" s="3" t="s">
        <v>28</v>
      </c>
      <c r="B6" s="4" t="s">
        <v>29</v>
      </c>
      <c r="C6" s="5" t="s">
        <v>30</v>
      </c>
      <c r="D6" s="5">
        <v>400001</v>
      </c>
      <c r="E6" s="23">
        <f>D6-400001</f>
        <v>0</v>
      </c>
    </row>
    <row r="7" spans="1:5" ht="15" thickBot="1" x14ac:dyDescent="0.4">
      <c r="A7" s="6" t="s">
        <v>31</v>
      </c>
      <c r="B7" s="7" t="s">
        <v>29</v>
      </c>
      <c r="C7" s="8" t="s">
        <v>32</v>
      </c>
      <c r="D7" s="8">
        <v>400002</v>
      </c>
      <c r="E7" s="23">
        <f t="shared" ref="E7:E37" si="0">D7-400001</f>
        <v>1</v>
      </c>
    </row>
    <row r="8" spans="1:5" ht="15" thickBot="1" x14ac:dyDescent="0.4">
      <c r="A8" s="6" t="s">
        <v>33</v>
      </c>
      <c r="B8" s="7" t="s">
        <v>29</v>
      </c>
      <c r="C8" s="8" t="s">
        <v>32</v>
      </c>
      <c r="D8" s="8">
        <v>400003</v>
      </c>
      <c r="E8" s="23">
        <f t="shared" si="0"/>
        <v>2</v>
      </c>
    </row>
    <row r="9" spans="1:5" ht="15" thickBot="1" x14ac:dyDescent="0.4">
      <c r="A9" s="6" t="s">
        <v>34</v>
      </c>
      <c r="B9" s="7" t="s">
        <v>29</v>
      </c>
      <c r="C9" s="8" t="s">
        <v>32</v>
      </c>
      <c r="D9" s="8">
        <v>400004</v>
      </c>
      <c r="E9" s="23">
        <f t="shared" si="0"/>
        <v>3</v>
      </c>
    </row>
    <row r="10" spans="1:5" ht="15" thickBot="1" x14ac:dyDescent="0.4">
      <c r="A10" s="6" t="s">
        <v>35</v>
      </c>
      <c r="B10" s="7" t="s">
        <v>29</v>
      </c>
      <c r="C10" s="8" t="s">
        <v>32</v>
      </c>
      <c r="D10" s="8">
        <v>400005</v>
      </c>
      <c r="E10" s="23">
        <f t="shared" si="0"/>
        <v>4</v>
      </c>
    </row>
    <row r="11" spans="1:5" ht="15" thickBot="1" x14ac:dyDescent="0.4">
      <c r="A11" s="6" t="s">
        <v>36</v>
      </c>
      <c r="B11" s="7" t="s">
        <v>29</v>
      </c>
      <c r="C11" s="8" t="s">
        <v>32</v>
      </c>
      <c r="D11" s="8">
        <v>400006</v>
      </c>
      <c r="E11" s="23">
        <f t="shared" si="0"/>
        <v>5</v>
      </c>
    </row>
    <row r="12" spans="1:5" ht="15" thickBot="1" x14ac:dyDescent="0.4">
      <c r="A12" s="6" t="s">
        <v>37</v>
      </c>
      <c r="B12" s="7" t="s">
        <v>29</v>
      </c>
      <c r="C12" s="8" t="s">
        <v>32</v>
      </c>
      <c r="D12" s="8">
        <v>400007</v>
      </c>
      <c r="E12" s="23">
        <f t="shared" si="0"/>
        <v>6</v>
      </c>
    </row>
    <row r="13" spans="1:5" ht="15" thickBot="1" x14ac:dyDescent="0.4">
      <c r="A13" s="6" t="s">
        <v>38</v>
      </c>
      <c r="B13" s="7" t="s">
        <v>29</v>
      </c>
      <c r="C13" s="8" t="s">
        <v>32</v>
      </c>
      <c r="D13" s="8">
        <v>400008</v>
      </c>
      <c r="E13" s="23">
        <f t="shared" si="0"/>
        <v>7</v>
      </c>
    </row>
    <row r="14" spans="1:5" ht="15" thickBot="1" x14ac:dyDescent="0.4">
      <c r="A14" s="6" t="s">
        <v>39</v>
      </c>
      <c r="B14" s="7" t="s">
        <v>29</v>
      </c>
      <c r="C14" s="8" t="s">
        <v>32</v>
      </c>
      <c r="D14" s="8">
        <v>400009</v>
      </c>
      <c r="E14" s="23">
        <f t="shared" si="0"/>
        <v>8</v>
      </c>
    </row>
    <row r="15" spans="1:5" ht="15" thickBot="1" x14ac:dyDescent="0.4">
      <c r="A15" s="6" t="s">
        <v>40</v>
      </c>
      <c r="B15" s="7" t="s">
        <v>29</v>
      </c>
      <c r="C15" s="8" t="s">
        <v>32</v>
      </c>
      <c r="D15" s="8">
        <v>400010</v>
      </c>
      <c r="E15" s="23">
        <f t="shared" si="0"/>
        <v>9</v>
      </c>
    </row>
    <row r="16" spans="1:5" ht="15" thickBot="1" x14ac:dyDescent="0.4">
      <c r="A16" s="6" t="s">
        <v>41</v>
      </c>
      <c r="B16" s="7" t="s">
        <v>42</v>
      </c>
      <c r="C16" s="8" t="s">
        <v>32</v>
      </c>
      <c r="D16" s="8">
        <v>400011</v>
      </c>
      <c r="E16" s="23">
        <f t="shared" si="0"/>
        <v>10</v>
      </c>
    </row>
    <row r="17" spans="1:5" ht="15" thickBot="1" x14ac:dyDescent="0.4">
      <c r="A17" s="6" t="s">
        <v>43</v>
      </c>
      <c r="B17" s="7" t="s">
        <v>42</v>
      </c>
      <c r="C17" s="8" t="s">
        <v>32</v>
      </c>
      <c r="D17" s="8">
        <v>400012</v>
      </c>
      <c r="E17" s="23">
        <f t="shared" si="0"/>
        <v>11</v>
      </c>
    </row>
    <row r="18" spans="1:5" ht="15" thickBot="1" x14ac:dyDescent="0.4">
      <c r="A18" s="6" t="s">
        <v>44</v>
      </c>
      <c r="B18" s="7" t="s">
        <v>42</v>
      </c>
      <c r="C18" s="8" t="s">
        <v>45</v>
      </c>
      <c r="D18" s="8">
        <v>400013</v>
      </c>
      <c r="E18" s="23">
        <f t="shared" si="0"/>
        <v>12</v>
      </c>
    </row>
    <row r="19" spans="1:5" ht="15" thickBot="1" x14ac:dyDescent="0.4">
      <c r="A19" s="6" t="s">
        <v>46</v>
      </c>
      <c r="B19" s="7" t="s">
        <v>29</v>
      </c>
      <c r="C19" s="8" t="s">
        <v>47</v>
      </c>
      <c r="D19" s="8">
        <v>400014</v>
      </c>
      <c r="E19" s="23">
        <f t="shared" si="0"/>
        <v>13</v>
      </c>
    </row>
    <row r="20" spans="1:5" ht="15" thickBot="1" x14ac:dyDescent="0.4">
      <c r="A20" s="6" t="s">
        <v>48</v>
      </c>
      <c r="B20" s="7" t="s">
        <v>29</v>
      </c>
      <c r="C20" s="8" t="s">
        <v>49</v>
      </c>
      <c r="D20" s="8">
        <v>400015</v>
      </c>
      <c r="E20" s="23">
        <f t="shared" si="0"/>
        <v>14</v>
      </c>
    </row>
    <row r="21" spans="1:5" ht="15" thickBot="1" x14ac:dyDescent="0.4">
      <c r="A21" s="6" t="s">
        <v>50</v>
      </c>
      <c r="B21" s="7" t="s">
        <v>29</v>
      </c>
      <c r="C21" s="8" t="s">
        <v>49</v>
      </c>
      <c r="D21" s="8">
        <v>400015</v>
      </c>
      <c r="E21" s="23">
        <f t="shared" si="0"/>
        <v>14</v>
      </c>
    </row>
    <row r="22" spans="1:5" ht="15" thickBot="1" x14ac:dyDescent="0.4">
      <c r="A22" s="6" t="s">
        <v>51</v>
      </c>
      <c r="B22" s="7" t="s">
        <v>29</v>
      </c>
      <c r="C22" s="8" t="s">
        <v>49</v>
      </c>
      <c r="D22" s="8">
        <v>400016</v>
      </c>
      <c r="E22" s="23">
        <f t="shared" si="0"/>
        <v>15</v>
      </c>
    </row>
    <row r="23" spans="1:5" ht="15" thickBot="1" x14ac:dyDescent="0.4">
      <c r="A23" s="6" t="s">
        <v>52</v>
      </c>
      <c r="B23" s="7" t="s">
        <v>29</v>
      </c>
      <c r="C23" s="8" t="s">
        <v>53</v>
      </c>
      <c r="D23" s="8">
        <v>400017</v>
      </c>
      <c r="E23" s="23">
        <f t="shared" si="0"/>
        <v>16</v>
      </c>
    </row>
    <row r="24" spans="1:5" ht="15" thickBot="1" x14ac:dyDescent="0.4">
      <c r="A24" s="6" t="s">
        <v>54</v>
      </c>
      <c r="B24" s="7" t="s">
        <v>29</v>
      </c>
      <c r="C24" s="8" t="s">
        <v>32</v>
      </c>
      <c r="D24" s="8">
        <v>400018</v>
      </c>
      <c r="E24" s="23">
        <f t="shared" si="0"/>
        <v>17</v>
      </c>
    </row>
    <row r="25" spans="1:5" ht="15" thickBot="1" x14ac:dyDescent="0.4">
      <c r="A25" s="6" t="s">
        <v>55</v>
      </c>
      <c r="B25" s="7" t="s">
        <v>29</v>
      </c>
      <c r="C25" s="8" t="s">
        <v>32</v>
      </c>
      <c r="D25" s="8">
        <v>400019</v>
      </c>
      <c r="E25" s="23">
        <f t="shared" si="0"/>
        <v>18</v>
      </c>
    </row>
    <row r="26" spans="1:5" ht="15" thickBot="1" x14ac:dyDescent="0.4">
      <c r="A26" s="6" t="s">
        <v>56</v>
      </c>
      <c r="B26" s="7" t="s">
        <v>29</v>
      </c>
      <c r="C26" s="8" t="s">
        <v>32</v>
      </c>
      <c r="D26" s="8">
        <v>400020</v>
      </c>
      <c r="E26" s="23">
        <f t="shared" si="0"/>
        <v>19</v>
      </c>
    </row>
    <row r="27" spans="1:5" ht="15" thickBot="1" x14ac:dyDescent="0.4">
      <c r="A27" s="6" t="s">
        <v>57</v>
      </c>
      <c r="B27" s="7" t="s">
        <v>29</v>
      </c>
      <c r="C27" s="8" t="s">
        <v>32</v>
      </c>
      <c r="D27" s="8">
        <v>400021</v>
      </c>
      <c r="E27" s="23">
        <f t="shared" si="0"/>
        <v>20</v>
      </c>
    </row>
    <row r="28" spans="1:5" ht="15" thickBot="1" x14ac:dyDescent="0.4">
      <c r="A28" s="6" t="s">
        <v>58</v>
      </c>
      <c r="B28" s="7" t="s">
        <v>29</v>
      </c>
      <c r="C28" s="8" t="s">
        <v>32</v>
      </c>
      <c r="D28" s="8">
        <v>400022</v>
      </c>
      <c r="E28" s="23">
        <f t="shared" si="0"/>
        <v>21</v>
      </c>
    </row>
    <row r="29" spans="1:5" ht="15" thickBot="1" x14ac:dyDescent="0.4">
      <c r="A29" s="6" t="s">
        <v>59</v>
      </c>
      <c r="B29" s="7" t="s">
        <v>29</v>
      </c>
      <c r="C29" s="8" t="s">
        <v>32</v>
      </c>
      <c r="D29" s="8">
        <v>400023</v>
      </c>
      <c r="E29" s="23">
        <f t="shared" si="0"/>
        <v>22</v>
      </c>
    </row>
    <row r="30" spans="1:5" ht="15" thickBot="1" x14ac:dyDescent="0.4">
      <c r="A30" s="6" t="s">
        <v>60</v>
      </c>
      <c r="B30" s="7" t="s">
        <v>29</v>
      </c>
      <c r="C30" s="8" t="s">
        <v>32</v>
      </c>
      <c r="D30" s="8">
        <v>400024</v>
      </c>
      <c r="E30" s="23">
        <f t="shared" si="0"/>
        <v>23</v>
      </c>
    </row>
    <row r="31" spans="1:5" ht="15" thickBot="1" x14ac:dyDescent="0.4">
      <c r="A31" s="6" t="s">
        <v>61</v>
      </c>
      <c r="B31" s="7" t="s">
        <v>29</v>
      </c>
      <c r="C31" s="8" t="s">
        <v>32</v>
      </c>
      <c r="D31" s="8">
        <v>400025</v>
      </c>
      <c r="E31" s="23">
        <f t="shared" si="0"/>
        <v>24</v>
      </c>
    </row>
    <row r="32" spans="1:5" ht="15" thickBot="1" x14ac:dyDescent="0.4">
      <c r="A32" s="6" t="s">
        <v>62</v>
      </c>
      <c r="B32" s="7" t="s">
        <v>29</v>
      </c>
      <c r="C32" s="8" t="s">
        <v>32</v>
      </c>
      <c r="D32" s="8">
        <v>400026</v>
      </c>
      <c r="E32" s="23">
        <f t="shared" si="0"/>
        <v>25</v>
      </c>
    </row>
    <row r="33" spans="1:5" ht="15" thickBot="1" x14ac:dyDescent="0.4">
      <c r="A33" s="6" t="s">
        <v>63</v>
      </c>
      <c r="B33" s="7" t="s">
        <v>29</v>
      </c>
      <c r="C33" s="8" t="s">
        <v>32</v>
      </c>
      <c r="D33" s="8">
        <v>400027</v>
      </c>
      <c r="E33" s="23">
        <f t="shared" si="0"/>
        <v>26</v>
      </c>
    </row>
    <row r="34" spans="1:5" ht="15" thickBot="1" x14ac:dyDescent="0.4">
      <c r="A34" s="6" t="s">
        <v>64</v>
      </c>
      <c r="B34" s="7" t="s">
        <v>29</v>
      </c>
      <c r="C34" s="8" t="s">
        <v>32</v>
      </c>
      <c r="D34" s="8">
        <v>400028</v>
      </c>
      <c r="E34" s="23">
        <f t="shared" si="0"/>
        <v>27</v>
      </c>
    </row>
    <row r="35" spans="1:5" ht="15" thickBot="1" x14ac:dyDescent="0.4">
      <c r="A35" s="6" t="s">
        <v>65</v>
      </c>
      <c r="B35" s="7" t="s">
        <v>29</v>
      </c>
      <c r="C35" s="8" t="s">
        <v>32</v>
      </c>
      <c r="D35" s="8">
        <v>400029</v>
      </c>
      <c r="E35" s="23">
        <f t="shared" si="0"/>
        <v>28</v>
      </c>
    </row>
    <row r="36" spans="1:5" ht="15" thickBot="1" x14ac:dyDescent="0.4">
      <c r="A36" s="6" t="s">
        <v>66</v>
      </c>
      <c r="B36" s="7" t="s">
        <v>29</v>
      </c>
      <c r="C36" s="8" t="s">
        <v>32</v>
      </c>
      <c r="D36" s="8">
        <v>400030</v>
      </c>
      <c r="E36" s="23">
        <f t="shared" si="0"/>
        <v>29</v>
      </c>
    </row>
    <row r="37" spans="1:5" ht="15" thickBot="1" x14ac:dyDescent="0.4">
      <c r="A37" s="6" t="s">
        <v>67</v>
      </c>
      <c r="B37" s="7" t="s">
        <v>29</v>
      </c>
      <c r="C37" s="8" t="s">
        <v>32</v>
      </c>
      <c r="D37" s="8">
        <v>400031</v>
      </c>
      <c r="E37" s="23">
        <f t="shared" si="0"/>
        <v>30</v>
      </c>
    </row>
    <row r="39" spans="1:5" ht="15" thickBot="1" x14ac:dyDescent="0.4">
      <c r="A39" s="16" t="s">
        <v>91</v>
      </c>
    </row>
    <row r="40" spans="1:5" ht="15" thickBot="1" x14ac:dyDescent="0.4">
      <c r="A40" s="9" t="s">
        <v>68</v>
      </c>
      <c r="B40" s="10" t="s">
        <v>69</v>
      </c>
      <c r="C40" s="10" t="s">
        <v>70</v>
      </c>
      <c r="D40" s="10" t="s">
        <v>251</v>
      </c>
      <c r="E40" s="9" t="s">
        <v>375</v>
      </c>
    </row>
    <row r="41" spans="1:5" ht="15" thickBot="1" x14ac:dyDescent="0.4">
      <c r="A41" s="6" t="s">
        <v>71</v>
      </c>
      <c r="B41" s="7" t="s">
        <v>29</v>
      </c>
      <c r="C41" s="8" t="s">
        <v>72</v>
      </c>
      <c r="D41" s="8">
        <v>400061</v>
      </c>
      <c r="E41" s="23">
        <f>D41-400001</f>
        <v>60</v>
      </c>
    </row>
    <row r="42" spans="1:5" ht="15" thickBot="1" x14ac:dyDescent="0.4">
      <c r="A42" s="12" t="s">
        <v>73</v>
      </c>
      <c r="B42" s="129" t="s">
        <v>29</v>
      </c>
      <c r="C42" s="158" t="s">
        <v>75</v>
      </c>
      <c r="D42" s="158">
        <v>400062</v>
      </c>
      <c r="E42" s="157">
        <f>D42-400001</f>
        <v>61</v>
      </c>
    </row>
    <row r="43" spans="1:5" ht="15" thickBot="1" x14ac:dyDescent="0.4">
      <c r="A43" s="13" t="s">
        <v>74</v>
      </c>
      <c r="B43" s="130"/>
      <c r="C43" s="159"/>
      <c r="D43" s="159"/>
      <c r="E43" s="157"/>
    </row>
    <row r="44" spans="1:5" ht="15" thickBot="1" x14ac:dyDescent="0.4">
      <c r="A44" s="12" t="s">
        <v>76</v>
      </c>
      <c r="B44" s="129" t="s">
        <v>29</v>
      </c>
      <c r="C44" s="158" t="s">
        <v>77</v>
      </c>
      <c r="D44" s="158">
        <v>400063</v>
      </c>
      <c r="E44" s="157">
        <f>D44-400001</f>
        <v>62</v>
      </c>
    </row>
    <row r="45" spans="1:5" ht="15" thickBot="1" x14ac:dyDescent="0.4">
      <c r="A45" s="13" t="s">
        <v>74</v>
      </c>
      <c r="B45" s="130"/>
      <c r="C45" s="159"/>
      <c r="D45" s="159"/>
      <c r="E45" s="157"/>
    </row>
    <row r="46" spans="1:5" ht="15" thickBot="1" x14ac:dyDescent="0.4">
      <c r="A46" s="12" t="s">
        <v>78</v>
      </c>
      <c r="B46" s="129" t="s">
        <v>29</v>
      </c>
      <c r="C46" s="158" t="s">
        <v>75</v>
      </c>
      <c r="D46" s="158">
        <v>400064</v>
      </c>
      <c r="E46" s="157">
        <f>D46-400001</f>
        <v>63</v>
      </c>
    </row>
    <row r="47" spans="1:5" ht="15" thickBot="1" x14ac:dyDescent="0.4">
      <c r="A47" s="13" t="s">
        <v>74</v>
      </c>
      <c r="B47" s="130"/>
      <c r="C47" s="159"/>
      <c r="D47" s="159"/>
      <c r="E47" s="157"/>
    </row>
    <row r="48" spans="1:5" ht="15" thickBot="1" x14ac:dyDescent="0.4">
      <c r="A48" s="12" t="s">
        <v>79</v>
      </c>
      <c r="B48" s="129" t="s">
        <v>29</v>
      </c>
      <c r="C48" s="158" t="s">
        <v>77</v>
      </c>
      <c r="D48" s="158">
        <v>400065</v>
      </c>
      <c r="E48" s="157">
        <f>D48-400001</f>
        <v>64</v>
      </c>
    </row>
    <row r="49" spans="1:5" ht="15" thickBot="1" x14ac:dyDescent="0.4">
      <c r="A49" s="13" t="s">
        <v>74</v>
      </c>
      <c r="B49" s="130"/>
      <c r="C49" s="159"/>
      <c r="D49" s="159"/>
      <c r="E49" s="157"/>
    </row>
    <row r="50" spans="1:5" ht="15" thickBot="1" x14ac:dyDescent="0.4">
      <c r="A50" s="12" t="s">
        <v>80</v>
      </c>
      <c r="B50" s="129" t="s">
        <v>29</v>
      </c>
      <c r="C50" s="158" t="s">
        <v>81</v>
      </c>
      <c r="D50" s="158">
        <v>400066</v>
      </c>
      <c r="E50" s="157">
        <f>D50-400001</f>
        <v>65</v>
      </c>
    </row>
    <row r="51" spans="1:5" ht="15" thickBot="1" x14ac:dyDescent="0.4">
      <c r="A51" s="13" t="s">
        <v>74</v>
      </c>
      <c r="B51" s="130"/>
      <c r="C51" s="159"/>
      <c r="D51" s="159"/>
      <c r="E51" s="157"/>
    </row>
    <row r="52" spans="1:5" ht="15" thickBot="1" x14ac:dyDescent="0.4">
      <c r="A52" s="12" t="s">
        <v>82</v>
      </c>
      <c r="B52" s="129" t="s">
        <v>29</v>
      </c>
      <c r="C52" s="158" t="s">
        <v>77</v>
      </c>
      <c r="D52" s="158">
        <v>400067</v>
      </c>
      <c r="E52" s="157">
        <f>D52-400001</f>
        <v>66</v>
      </c>
    </row>
    <row r="53" spans="1:5" ht="15" thickBot="1" x14ac:dyDescent="0.4">
      <c r="A53" s="13" t="s">
        <v>74</v>
      </c>
      <c r="B53" s="130"/>
      <c r="C53" s="159"/>
      <c r="D53" s="159"/>
      <c r="E53" s="157"/>
    </row>
    <row r="54" spans="1:5" ht="15" thickBot="1" x14ac:dyDescent="0.4">
      <c r="A54" s="12" t="s">
        <v>83</v>
      </c>
      <c r="B54" s="129" t="s">
        <v>29</v>
      </c>
      <c r="C54" s="158" t="s">
        <v>81</v>
      </c>
      <c r="D54" s="158">
        <v>400068</v>
      </c>
      <c r="E54" s="157">
        <f>D54-400001</f>
        <v>67</v>
      </c>
    </row>
    <row r="55" spans="1:5" ht="15" thickBot="1" x14ac:dyDescent="0.4">
      <c r="A55" s="13" t="s">
        <v>74</v>
      </c>
      <c r="B55" s="130"/>
      <c r="C55" s="159"/>
      <c r="D55" s="159"/>
      <c r="E55" s="157"/>
    </row>
    <row r="56" spans="1:5" ht="15" thickBot="1" x14ac:dyDescent="0.4">
      <c r="A56" s="12" t="s">
        <v>84</v>
      </c>
      <c r="B56" s="129" t="s">
        <v>29</v>
      </c>
      <c r="C56" s="158" t="s">
        <v>77</v>
      </c>
      <c r="D56" s="158">
        <v>400069</v>
      </c>
      <c r="E56" s="157">
        <f>D56-400001</f>
        <v>68</v>
      </c>
    </row>
    <row r="57" spans="1:5" ht="15" thickBot="1" x14ac:dyDescent="0.4">
      <c r="A57" s="13" t="s">
        <v>74</v>
      </c>
      <c r="B57" s="130"/>
      <c r="C57" s="159"/>
      <c r="D57" s="159"/>
      <c r="E57" s="157"/>
    </row>
    <row r="58" spans="1:5" ht="15" thickBot="1" x14ac:dyDescent="0.4">
      <c r="A58" s="12" t="s">
        <v>85</v>
      </c>
      <c r="B58" s="129" t="s">
        <v>29</v>
      </c>
      <c r="C58" s="158" t="s">
        <v>81</v>
      </c>
      <c r="D58" s="158">
        <v>400070</v>
      </c>
      <c r="E58" s="157">
        <f>D58-400001</f>
        <v>69</v>
      </c>
    </row>
    <row r="59" spans="1:5" ht="15" thickBot="1" x14ac:dyDescent="0.4">
      <c r="A59" s="13" t="s">
        <v>74</v>
      </c>
      <c r="B59" s="130"/>
      <c r="C59" s="159"/>
      <c r="D59" s="159"/>
      <c r="E59" s="157"/>
    </row>
    <row r="60" spans="1:5" ht="15" thickBot="1" x14ac:dyDescent="0.4">
      <c r="A60" s="12" t="s">
        <v>86</v>
      </c>
      <c r="B60" s="129" t="s">
        <v>29</v>
      </c>
      <c r="C60" s="158" t="s">
        <v>77</v>
      </c>
      <c r="D60" s="158">
        <v>400071</v>
      </c>
      <c r="E60" s="157">
        <f>D60-400001</f>
        <v>70</v>
      </c>
    </row>
    <row r="61" spans="1:5" ht="15" thickBot="1" x14ac:dyDescent="0.4">
      <c r="A61" s="13" t="s">
        <v>74</v>
      </c>
      <c r="B61" s="130"/>
      <c r="C61" s="159"/>
      <c r="D61" s="159"/>
      <c r="E61" s="157"/>
    </row>
    <row r="62" spans="1:5" ht="15" thickBot="1" x14ac:dyDescent="0.4">
      <c r="A62" s="12" t="s">
        <v>87</v>
      </c>
      <c r="B62" s="129" t="s">
        <v>29</v>
      </c>
      <c r="C62" s="158" t="s">
        <v>81</v>
      </c>
      <c r="D62" s="158">
        <v>400072</v>
      </c>
      <c r="E62" s="157">
        <f>D62-400001</f>
        <v>71</v>
      </c>
    </row>
    <row r="63" spans="1:5" ht="15" thickBot="1" x14ac:dyDescent="0.4">
      <c r="A63" s="13" t="s">
        <v>74</v>
      </c>
      <c r="B63" s="130"/>
      <c r="C63" s="159"/>
      <c r="D63" s="159"/>
      <c r="E63" s="157"/>
    </row>
    <row r="64" spans="1:5" ht="15" thickBot="1" x14ac:dyDescent="0.4">
      <c r="A64" s="12" t="s">
        <v>88</v>
      </c>
      <c r="B64" s="129" t="s">
        <v>29</v>
      </c>
      <c r="C64" s="158" t="s">
        <v>77</v>
      </c>
      <c r="D64" s="158">
        <v>400073</v>
      </c>
      <c r="E64" s="157">
        <f>D64-400001</f>
        <v>72</v>
      </c>
    </row>
    <row r="65" spans="1:5" ht="15" thickBot="1" x14ac:dyDescent="0.4">
      <c r="A65" s="13" t="s">
        <v>74</v>
      </c>
      <c r="B65" s="130"/>
      <c r="C65" s="159"/>
      <c r="D65" s="159"/>
      <c r="E65" s="157"/>
    </row>
    <row r="67" spans="1:5" ht="15" thickBot="1" x14ac:dyDescent="0.4">
      <c r="A67" s="112" t="s">
        <v>90</v>
      </c>
    </row>
    <row r="68" spans="1:5" s="15" customFormat="1" ht="15" thickBot="1" x14ac:dyDescent="0.4">
      <c r="A68" s="17" t="s">
        <v>68</v>
      </c>
      <c r="B68" s="18" t="s">
        <v>69</v>
      </c>
      <c r="C68" s="18" t="s">
        <v>92</v>
      </c>
      <c r="D68" s="18" t="s">
        <v>251</v>
      </c>
      <c r="E68" s="18" t="s">
        <v>375</v>
      </c>
    </row>
    <row r="69" spans="1:5" ht="15" thickBot="1" x14ac:dyDescent="0.4">
      <c r="A69" s="6" t="s">
        <v>93</v>
      </c>
      <c r="B69" s="7" t="s">
        <v>29</v>
      </c>
      <c r="C69" s="7" t="s">
        <v>94</v>
      </c>
      <c r="D69" s="7">
        <v>401201</v>
      </c>
      <c r="E69" s="23">
        <f>D69-400001</f>
        <v>1200</v>
      </c>
    </row>
    <row r="70" spans="1:5" ht="15" thickBot="1" x14ac:dyDescent="0.4">
      <c r="A70" s="6" t="s">
        <v>95</v>
      </c>
      <c r="B70" s="7" t="s">
        <v>29</v>
      </c>
      <c r="C70" s="7" t="s">
        <v>96</v>
      </c>
      <c r="D70" s="7">
        <v>401202</v>
      </c>
      <c r="E70" s="23">
        <f>D70-400001</f>
        <v>1201</v>
      </c>
    </row>
    <row r="72" spans="1:5" ht="15" thickBot="1" x14ac:dyDescent="0.4">
      <c r="A72" s="16" t="s">
        <v>97</v>
      </c>
    </row>
    <row r="73" spans="1:5" ht="15" thickBot="1" x14ac:dyDescent="0.4">
      <c r="A73" s="9" t="s">
        <v>68</v>
      </c>
      <c r="B73" s="10" t="s">
        <v>69</v>
      </c>
      <c r="C73" s="10" t="s">
        <v>70</v>
      </c>
      <c r="D73" s="10" t="s">
        <v>251</v>
      </c>
      <c r="E73" s="18" t="s">
        <v>375</v>
      </c>
    </row>
    <row r="74" spans="1:5" ht="15" thickBot="1" x14ac:dyDescent="0.4">
      <c r="A74" s="6" t="s">
        <v>98</v>
      </c>
      <c r="B74" s="7" t="s">
        <v>29</v>
      </c>
      <c r="C74" s="8" t="s">
        <v>32</v>
      </c>
      <c r="D74" s="8">
        <v>400101</v>
      </c>
      <c r="E74" s="23">
        <f>D74-400001</f>
        <v>100</v>
      </c>
    </row>
    <row r="75" spans="1:5" ht="15" thickBot="1" x14ac:dyDescent="0.4">
      <c r="A75" s="6" t="s">
        <v>99</v>
      </c>
      <c r="B75" s="7" t="s">
        <v>29</v>
      </c>
      <c r="C75" s="7" t="s">
        <v>100</v>
      </c>
      <c r="D75" s="8">
        <v>400102</v>
      </c>
      <c r="E75" s="23">
        <f t="shared" ref="E75:E76" si="1">D75-400001</f>
        <v>101</v>
      </c>
    </row>
    <row r="76" spans="1:5" ht="15" thickBot="1" x14ac:dyDescent="0.4">
      <c r="A76" s="6" t="s">
        <v>101</v>
      </c>
      <c r="B76" s="7" t="s">
        <v>29</v>
      </c>
      <c r="C76" s="7" t="s">
        <v>100</v>
      </c>
      <c r="D76" s="8">
        <v>400103</v>
      </c>
      <c r="E76" s="23">
        <f t="shared" si="1"/>
        <v>102</v>
      </c>
    </row>
    <row r="78" spans="1:5" ht="15" thickBot="1" x14ac:dyDescent="0.4">
      <c r="A78" s="112" t="s">
        <v>102</v>
      </c>
    </row>
    <row r="79" spans="1:5" s="15" customFormat="1" ht="15" thickBot="1" x14ac:dyDescent="0.4">
      <c r="A79" s="17" t="s">
        <v>68</v>
      </c>
      <c r="B79" s="18" t="s">
        <v>69</v>
      </c>
      <c r="C79" s="18" t="s">
        <v>92</v>
      </c>
      <c r="D79" s="18" t="s">
        <v>251</v>
      </c>
      <c r="E79" s="18" t="s">
        <v>375</v>
      </c>
    </row>
    <row r="80" spans="1:5" ht="15" thickBot="1" x14ac:dyDescent="0.4">
      <c r="A80" s="6" t="s">
        <v>103</v>
      </c>
      <c r="B80" s="7" t="s">
        <v>29</v>
      </c>
      <c r="C80" s="7" t="s">
        <v>30</v>
      </c>
      <c r="D80" s="7">
        <v>400401</v>
      </c>
      <c r="E80" s="23">
        <f>D80-400001</f>
        <v>400</v>
      </c>
    </row>
    <row r="81" spans="1:5" ht="15" thickBot="1" x14ac:dyDescent="0.4">
      <c r="A81" s="6" t="s">
        <v>104</v>
      </c>
      <c r="B81" s="7" t="s">
        <v>29</v>
      </c>
      <c r="C81" s="7" t="s">
        <v>105</v>
      </c>
      <c r="D81" s="7">
        <v>400402</v>
      </c>
      <c r="E81" s="23">
        <f t="shared" ref="E81:E87" si="2">D81-400001</f>
        <v>401</v>
      </c>
    </row>
    <row r="82" spans="1:5" ht="15" thickBot="1" x14ac:dyDescent="0.4">
      <c r="A82" s="6" t="s">
        <v>106</v>
      </c>
      <c r="B82" s="7" t="s">
        <v>29</v>
      </c>
      <c r="C82" s="7" t="s">
        <v>107</v>
      </c>
      <c r="D82" s="7">
        <v>400403</v>
      </c>
      <c r="E82" s="23">
        <f t="shared" si="2"/>
        <v>402</v>
      </c>
    </row>
    <row r="83" spans="1:5" ht="15" thickBot="1" x14ac:dyDescent="0.4">
      <c r="A83" s="6" t="s">
        <v>108</v>
      </c>
      <c r="B83" s="7" t="s">
        <v>29</v>
      </c>
      <c r="C83" s="7" t="s">
        <v>107</v>
      </c>
      <c r="D83" s="7">
        <v>400404</v>
      </c>
      <c r="E83" s="23">
        <f t="shared" si="2"/>
        <v>403</v>
      </c>
    </row>
    <row r="84" spans="1:5" ht="15" thickBot="1" x14ac:dyDescent="0.4">
      <c r="A84" s="6" t="s">
        <v>109</v>
      </c>
      <c r="B84" s="7" t="s">
        <v>29</v>
      </c>
      <c r="C84" s="7" t="s">
        <v>107</v>
      </c>
      <c r="D84" s="7">
        <v>400405</v>
      </c>
      <c r="E84" s="23">
        <f t="shared" si="2"/>
        <v>404</v>
      </c>
    </row>
    <row r="85" spans="1:5" ht="15" thickBot="1" x14ac:dyDescent="0.4">
      <c r="A85" s="6" t="s">
        <v>110</v>
      </c>
      <c r="B85" s="7" t="s">
        <v>29</v>
      </c>
      <c r="C85" s="7" t="s">
        <v>111</v>
      </c>
      <c r="D85" s="7">
        <v>400406</v>
      </c>
      <c r="E85" s="23">
        <f t="shared" si="2"/>
        <v>405</v>
      </c>
    </row>
    <row r="86" spans="1:5" ht="15" thickBot="1" x14ac:dyDescent="0.4">
      <c r="A86" s="6" t="s">
        <v>112</v>
      </c>
      <c r="B86" s="7" t="s">
        <v>29</v>
      </c>
      <c r="C86" s="7" t="s">
        <v>113</v>
      </c>
      <c r="D86" s="7">
        <v>400407</v>
      </c>
      <c r="E86" s="23">
        <f t="shared" si="2"/>
        <v>406</v>
      </c>
    </row>
    <row r="87" spans="1:5" ht="15" thickBot="1" x14ac:dyDescent="0.4">
      <c r="A87" s="6" t="s">
        <v>114</v>
      </c>
      <c r="B87" s="7" t="s">
        <v>29</v>
      </c>
      <c r="C87" s="7" t="s">
        <v>115</v>
      </c>
      <c r="D87" s="7">
        <v>400408</v>
      </c>
      <c r="E87" s="23">
        <f t="shared" si="2"/>
        <v>407</v>
      </c>
    </row>
    <row r="88" spans="1:5" ht="15" thickBot="1" x14ac:dyDescent="0.4">
      <c r="A88" s="158" t="s">
        <v>116</v>
      </c>
      <c r="B88" s="129" t="s">
        <v>42</v>
      </c>
      <c r="C88" s="14" t="s">
        <v>117</v>
      </c>
      <c r="D88" s="129">
        <v>400409</v>
      </c>
      <c r="E88" s="157">
        <f>D88-400001</f>
        <v>408</v>
      </c>
    </row>
    <row r="89" spans="1:5" ht="15" thickBot="1" x14ac:dyDescent="0.4">
      <c r="A89" s="159"/>
      <c r="B89" s="130"/>
      <c r="C89" s="7" t="s">
        <v>118</v>
      </c>
      <c r="D89" s="130"/>
      <c r="E89" s="157"/>
    </row>
    <row r="90" spans="1:5" ht="15" thickBot="1" x14ac:dyDescent="0.4">
      <c r="A90" s="6" t="s">
        <v>119</v>
      </c>
      <c r="B90" s="7" t="s">
        <v>29</v>
      </c>
      <c r="C90" s="7" t="s">
        <v>120</v>
      </c>
      <c r="D90" s="7">
        <v>400410</v>
      </c>
      <c r="E90" s="23">
        <f t="shared" ref="E90:E100" si="3">D90-400001</f>
        <v>409</v>
      </c>
    </row>
    <row r="91" spans="1:5" ht="15" thickBot="1" x14ac:dyDescent="0.4">
      <c r="A91" s="6" t="s">
        <v>121</v>
      </c>
      <c r="B91" s="7" t="s">
        <v>29</v>
      </c>
      <c r="C91" s="7" t="s">
        <v>120</v>
      </c>
      <c r="D91" s="7">
        <v>400411</v>
      </c>
      <c r="E91" s="23">
        <f t="shared" si="3"/>
        <v>410</v>
      </c>
    </row>
    <row r="92" spans="1:5" ht="15" thickBot="1" x14ac:dyDescent="0.4">
      <c r="A92" s="6" t="s">
        <v>122</v>
      </c>
      <c r="B92" s="7" t="s">
        <v>29</v>
      </c>
      <c r="C92" s="7" t="s">
        <v>123</v>
      </c>
      <c r="D92" s="7">
        <v>400412</v>
      </c>
      <c r="E92" s="23">
        <f t="shared" si="3"/>
        <v>411</v>
      </c>
    </row>
    <row r="93" spans="1:5" ht="15" thickBot="1" x14ac:dyDescent="0.4">
      <c r="A93" s="6" t="s">
        <v>124</v>
      </c>
      <c r="B93" s="7" t="s">
        <v>29</v>
      </c>
      <c r="C93" s="7" t="s">
        <v>125</v>
      </c>
      <c r="D93" s="7">
        <v>400413</v>
      </c>
      <c r="E93" s="23">
        <f t="shared" si="3"/>
        <v>412</v>
      </c>
    </row>
    <row r="94" spans="1:5" ht="15" thickBot="1" x14ac:dyDescent="0.4">
      <c r="A94" s="6" t="s">
        <v>126</v>
      </c>
      <c r="B94" s="7" t="s">
        <v>29</v>
      </c>
      <c r="C94" s="7" t="s">
        <v>125</v>
      </c>
      <c r="D94" s="7">
        <v>400414</v>
      </c>
      <c r="E94" s="23">
        <f t="shared" si="3"/>
        <v>413</v>
      </c>
    </row>
    <row r="95" spans="1:5" ht="15" thickBot="1" x14ac:dyDescent="0.4">
      <c r="A95" s="6" t="s">
        <v>127</v>
      </c>
      <c r="B95" s="7" t="s">
        <v>29</v>
      </c>
      <c r="C95" s="7" t="s">
        <v>120</v>
      </c>
      <c r="D95" s="7">
        <v>400415</v>
      </c>
      <c r="E95" s="23">
        <f t="shared" si="3"/>
        <v>414</v>
      </c>
    </row>
    <row r="96" spans="1:5" ht="15" thickBot="1" x14ac:dyDescent="0.4">
      <c r="A96" s="6" t="s">
        <v>128</v>
      </c>
      <c r="B96" s="7" t="s">
        <v>29</v>
      </c>
      <c r="C96" s="7" t="s">
        <v>120</v>
      </c>
      <c r="D96" s="7">
        <v>400416</v>
      </c>
      <c r="E96" s="23">
        <f t="shared" si="3"/>
        <v>415</v>
      </c>
    </row>
    <row r="97" spans="1:5" ht="15" thickBot="1" x14ac:dyDescent="0.4">
      <c r="A97" s="6" t="s">
        <v>129</v>
      </c>
      <c r="B97" s="7" t="s">
        <v>29</v>
      </c>
      <c r="C97" s="7" t="s">
        <v>120</v>
      </c>
      <c r="D97" s="7">
        <v>400417</v>
      </c>
      <c r="E97" s="23">
        <f t="shared" si="3"/>
        <v>416</v>
      </c>
    </row>
    <row r="98" spans="1:5" ht="15" thickBot="1" x14ac:dyDescent="0.4">
      <c r="A98" s="6" t="s">
        <v>130</v>
      </c>
      <c r="B98" s="7" t="s">
        <v>29</v>
      </c>
      <c r="C98" s="7" t="s">
        <v>123</v>
      </c>
      <c r="D98" s="7">
        <v>400418</v>
      </c>
      <c r="E98" s="23">
        <f t="shared" si="3"/>
        <v>417</v>
      </c>
    </row>
    <row r="99" spans="1:5" ht="15" thickBot="1" x14ac:dyDescent="0.4">
      <c r="A99" s="6" t="s">
        <v>131</v>
      </c>
      <c r="B99" s="7" t="s">
        <v>29</v>
      </c>
      <c r="C99" s="7" t="s">
        <v>100</v>
      </c>
      <c r="D99" s="7">
        <v>400419</v>
      </c>
      <c r="E99" s="23">
        <f t="shared" si="3"/>
        <v>418</v>
      </c>
    </row>
    <row r="100" spans="1:5" ht="15" thickBot="1" x14ac:dyDescent="0.4">
      <c r="A100" s="6" t="s">
        <v>132</v>
      </c>
      <c r="B100" s="7" t="s">
        <v>29</v>
      </c>
      <c r="C100" s="7" t="s">
        <v>100</v>
      </c>
      <c r="D100" s="7">
        <v>400420</v>
      </c>
      <c r="E100" s="23">
        <f t="shared" si="3"/>
        <v>419</v>
      </c>
    </row>
    <row r="101" spans="1:5" ht="15" thickBot="1" x14ac:dyDescent="0.4">
      <c r="A101" s="158" t="s">
        <v>133</v>
      </c>
      <c r="B101" s="129" t="s">
        <v>29</v>
      </c>
      <c r="C101" s="14" t="s">
        <v>134</v>
      </c>
      <c r="D101" s="129">
        <v>400421</v>
      </c>
      <c r="E101" s="157">
        <f>D101-400001</f>
        <v>420</v>
      </c>
    </row>
    <row r="102" spans="1:5" ht="15" thickBot="1" x14ac:dyDescent="0.4">
      <c r="A102" s="160"/>
      <c r="B102" s="163"/>
      <c r="C102" s="14" t="s">
        <v>135</v>
      </c>
      <c r="D102" s="163"/>
      <c r="E102" s="157"/>
    </row>
    <row r="103" spans="1:5" ht="15" thickBot="1" x14ac:dyDescent="0.4">
      <c r="A103" s="159"/>
      <c r="B103" s="130"/>
      <c r="C103" s="7" t="s">
        <v>136</v>
      </c>
      <c r="D103" s="130"/>
      <c r="E103" s="157"/>
    </row>
    <row r="104" spans="1:5" ht="15" thickBot="1" x14ac:dyDescent="0.4">
      <c r="A104" s="158" t="s">
        <v>137</v>
      </c>
      <c r="B104" s="129" t="s">
        <v>29</v>
      </c>
      <c r="C104" s="14" t="s">
        <v>138</v>
      </c>
      <c r="D104" s="129">
        <v>400422</v>
      </c>
      <c r="E104" s="157">
        <f>D104-400001</f>
        <v>421</v>
      </c>
    </row>
    <row r="105" spans="1:5" ht="15" thickBot="1" x14ac:dyDescent="0.4">
      <c r="A105" s="159"/>
      <c r="B105" s="130"/>
      <c r="C105" s="7" t="s">
        <v>139</v>
      </c>
      <c r="D105" s="130"/>
      <c r="E105" s="157"/>
    </row>
    <row r="106" spans="1:5" ht="15" thickBot="1" x14ac:dyDescent="0.4">
      <c r="A106" s="158" t="s">
        <v>140</v>
      </c>
      <c r="B106" s="129" t="s">
        <v>29</v>
      </c>
      <c r="C106" s="14" t="s">
        <v>138</v>
      </c>
      <c r="D106" s="129">
        <v>400423</v>
      </c>
      <c r="E106" s="157">
        <f>D106-400001</f>
        <v>422</v>
      </c>
    </row>
    <row r="107" spans="1:5" ht="15" thickBot="1" x14ac:dyDescent="0.4">
      <c r="A107" s="159"/>
      <c r="B107" s="130"/>
      <c r="C107" s="7" t="s">
        <v>139</v>
      </c>
      <c r="D107" s="130"/>
      <c r="E107" s="157"/>
    </row>
    <row r="108" spans="1:5" ht="15" thickBot="1" x14ac:dyDescent="0.4">
      <c r="A108" s="158" t="s">
        <v>141</v>
      </c>
      <c r="B108" s="129" t="s">
        <v>29</v>
      </c>
      <c r="C108" s="14" t="s">
        <v>138</v>
      </c>
      <c r="D108" s="129">
        <v>400424</v>
      </c>
      <c r="E108" s="157">
        <f>D108-400001</f>
        <v>423</v>
      </c>
    </row>
    <row r="109" spans="1:5" ht="15" thickBot="1" x14ac:dyDescent="0.4">
      <c r="A109" s="159"/>
      <c r="B109" s="130"/>
      <c r="C109" s="7" t="s">
        <v>139</v>
      </c>
      <c r="D109" s="130"/>
      <c r="E109" s="157"/>
    </row>
    <row r="110" spans="1:5" ht="15" thickBot="1" x14ac:dyDescent="0.4">
      <c r="A110" s="6" t="s">
        <v>142</v>
      </c>
      <c r="B110" s="7" t="s">
        <v>29</v>
      </c>
      <c r="C110" s="7" t="s">
        <v>143</v>
      </c>
      <c r="D110" s="7">
        <v>400425</v>
      </c>
      <c r="E110" s="23">
        <f>D110-400001</f>
        <v>424</v>
      </c>
    </row>
    <row r="111" spans="1:5" ht="15" thickBot="1" x14ac:dyDescent="0.4">
      <c r="A111" s="6" t="s">
        <v>144</v>
      </c>
      <c r="B111" s="7" t="s">
        <v>29</v>
      </c>
      <c r="C111" s="7" t="s">
        <v>143</v>
      </c>
      <c r="D111" s="7">
        <v>400426</v>
      </c>
      <c r="E111" s="23">
        <f>D111-400001</f>
        <v>425</v>
      </c>
    </row>
    <row r="112" spans="1:5" ht="15" thickBot="1" x14ac:dyDescent="0.4">
      <c r="A112" s="6" t="s">
        <v>145</v>
      </c>
      <c r="B112" s="7" t="s">
        <v>29</v>
      </c>
      <c r="C112" s="7" t="s">
        <v>143</v>
      </c>
      <c r="D112" s="7">
        <v>400427</v>
      </c>
      <c r="E112" s="23">
        <f>D112-400001</f>
        <v>426</v>
      </c>
    </row>
    <row r="114" spans="1:5" ht="15" thickBot="1" x14ac:dyDescent="0.4">
      <c r="A114" s="16" t="s">
        <v>146</v>
      </c>
    </row>
    <row r="115" spans="1:5" s="15" customFormat="1" ht="15" thickBot="1" x14ac:dyDescent="0.4">
      <c r="A115" s="17" t="s">
        <v>68</v>
      </c>
      <c r="B115" s="18" t="s">
        <v>69</v>
      </c>
      <c r="C115" s="18" t="s">
        <v>92</v>
      </c>
      <c r="D115" s="18" t="s">
        <v>251</v>
      </c>
      <c r="E115" s="18" t="s">
        <v>375</v>
      </c>
    </row>
    <row r="116" spans="1:5" ht="15" thickBot="1" x14ac:dyDescent="0.4">
      <c r="A116" s="3" t="s">
        <v>147</v>
      </c>
      <c r="B116" s="4" t="s">
        <v>29</v>
      </c>
      <c r="C116" s="4" t="s">
        <v>148</v>
      </c>
      <c r="D116" s="4">
        <v>400501</v>
      </c>
      <c r="E116" s="23">
        <f>D116-400001</f>
        <v>500</v>
      </c>
    </row>
    <row r="117" spans="1:5" ht="15" thickBot="1" x14ac:dyDescent="0.4">
      <c r="A117" s="6" t="s">
        <v>149</v>
      </c>
      <c r="B117" s="7" t="s">
        <v>29</v>
      </c>
      <c r="C117" s="7" t="s">
        <v>148</v>
      </c>
      <c r="D117" s="7">
        <v>400502</v>
      </c>
      <c r="E117" s="23">
        <f t="shared" ref="E117:E119" si="4">D117-400001</f>
        <v>501</v>
      </c>
    </row>
    <row r="118" spans="1:5" ht="15" thickBot="1" x14ac:dyDescent="0.4">
      <c r="A118" s="6" t="s">
        <v>150</v>
      </c>
      <c r="B118" s="7" t="s">
        <v>29</v>
      </c>
      <c r="C118" s="7" t="s">
        <v>148</v>
      </c>
      <c r="D118" s="7">
        <v>400503</v>
      </c>
      <c r="E118" s="23">
        <f t="shared" si="4"/>
        <v>502</v>
      </c>
    </row>
    <row r="119" spans="1:5" ht="15" thickBot="1" x14ac:dyDescent="0.4">
      <c r="A119" s="6" t="s">
        <v>151</v>
      </c>
      <c r="B119" s="7" t="s">
        <v>29</v>
      </c>
      <c r="C119" s="7" t="s">
        <v>148</v>
      </c>
      <c r="D119" s="7">
        <v>400504</v>
      </c>
      <c r="E119" s="23">
        <f t="shared" si="4"/>
        <v>503</v>
      </c>
    </row>
    <row r="122" spans="1:5" ht="15" thickBot="1" x14ac:dyDescent="0.4">
      <c r="A122" s="27" t="s">
        <v>152</v>
      </c>
    </row>
    <row r="123" spans="1:5" s="15" customFormat="1" ht="15" thickBot="1" x14ac:dyDescent="0.4">
      <c r="A123" s="17" t="s">
        <v>68</v>
      </c>
      <c r="B123" s="18" t="s">
        <v>69</v>
      </c>
      <c r="C123" s="18" t="s">
        <v>92</v>
      </c>
      <c r="D123" s="18" t="s">
        <v>251</v>
      </c>
      <c r="E123" s="18" t="s">
        <v>375</v>
      </c>
    </row>
    <row r="124" spans="1:5" s="15" customFormat="1" ht="15" thickBot="1" x14ac:dyDescent="0.4">
      <c r="A124" s="3" t="s">
        <v>153</v>
      </c>
      <c r="B124" s="59" t="s">
        <v>167</v>
      </c>
      <c r="C124" s="4" t="s">
        <v>154</v>
      </c>
      <c r="D124" s="4">
        <v>400701</v>
      </c>
      <c r="E124" s="23">
        <f>D124-400001</f>
        <v>700</v>
      </c>
    </row>
    <row r="125" spans="1:5" ht="15" thickBot="1" x14ac:dyDescent="0.4">
      <c r="A125" s="6" t="s">
        <v>155</v>
      </c>
      <c r="B125" s="59" t="s">
        <v>167</v>
      </c>
      <c r="C125" s="7" t="s">
        <v>123</v>
      </c>
      <c r="D125" s="4">
        <v>400702</v>
      </c>
      <c r="E125" s="23">
        <f>D125-400001</f>
        <v>701</v>
      </c>
    </row>
    <row r="127" spans="1:5" ht="15" thickBot="1" x14ac:dyDescent="0.4">
      <c r="A127" s="27" t="s">
        <v>156</v>
      </c>
    </row>
    <row r="128" spans="1:5" ht="15" thickBot="1" x14ac:dyDescent="0.4">
      <c r="A128" s="17" t="s">
        <v>68</v>
      </c>
      <c r="B128" s="18" t="s">
        <v>69</v>
      </c>
      <c r="C128" s="18" t="s">
        <v>92</v>
      </c>
      <c r="D128" s="18" t="s">
        <v>251</v>
      </c>
      <c r="E128" s="18" t="s">
        <v>375</v>
      </c>
    </row>
    <row r="129" spans="1:6" s="15" customFormat="1" ht="15" thickBot="1" x14ac:dyDescent="0.3">
      <c r="A129" s="158" t="s">
        <v>157</v>
      </c>
      <c r="B129" s="161" t="s">
        <v>167</v>
      </c>
      <c r="C129" s="19" t="s">
        <v>158</v>
      </c>
      <c r="D129" s="129">
        <v>401001</v>
      </c>
      <c r="E129" s="157">
        <f>D129-400001</f>
        <v>1000</v>
      </c>
    </row>
    <row r="130" spans="1:6" ht="15" thickBot="1" x14ac:dyDescent="0.4">
      <c r="A130" s="160"/>
      <c r="B130" s="162"/>
      <c r="C130" s="14" t="s">
        <v>159</v>
      </c>
      <c r="D130" s="163"/>
      <c r="E130" s="157"/>
    </row>
    <row r="131" spans="1:6" ht="15" thickBot="1" x14ac:dyDescent="0.4">
      <c r="A131" s="159"/>
      <c r="B131" s="132"/>
      <c r="C131" s="7" t="s">
        <v>160</v>
      </c>
      <c r="D131" s="130"/>
      <c r="E131" s="157"/>
    </row>
    <row r="132" spans="1:6" ht="15" thickBot="1" x14ac:dyDescent="0.4">
      <c r="A132" s="6" t="s">
        <v>161</v>
      </c>
      <c r="B132" s="59" t="s">
        <v>167</v>
      </c>
      <c r="C132" s="7" t="s">
        <v>162</v>
      </c>
      <c r="D132" s="7">
        <v>401002</v>
      </c>
      <c r="E132" s="23">
        <f>D132-400001</f>
        <v>1001</v>
      </c>
    </row>
    <row r="134" spans="1:6" ht="15" thickBot="1" x14ac:dyDescent="0.4"/>
    <row r="135" spans="1:6" ht="39.5" thickBot="1" x14ac:dyDescent="0.4">
      <c r="A135" s="70" t="s">
        <v>68</v>
      </c>
      <c r="B135" s="71" t="s">
        <v>69</v>
      </c>
      <c r="C135" s="71" t="s">
        <v>521</v>
      </c>
      <c r="D135" s="71" t="s">
        <v>522</v>
      </c>
      <c r="E135" s="18" t="s">
        <v>251</v>
      </c>
      <c r="F135" s="18" t="s">
        <v>375</v>
      </c>
    </row>
    <row r="136" spans="1:6" x14ac:dyDescent="0.35">
      <c r="A136" s="69" t="s">
        <v>482</v>
      </c>
      <c r="B136" s="129" t="s">
        <v>167</v>
      </c>
      <c r="C136" s="74" t="s">
        <v>517</v>
      </c>
      <c r="D136" s="74" t="s">
        <v>523</v>
      </c>
      <c r="E136" s="129">
        <v>40601</v>
      </c>
      <c r="F136" s="129">
        <v>600</v>
      </c>
    </row>
    <row r="137" spans="1:6" x14ac:dyDescent="0.35">
      <c r="A137" s="69" t="s">
        <v>483</v>
      </c>
      <c r="B137" s="163"/>
      <c r="C137" s="74" t="s">
        <v>518</v>
      </c>
      <c r="D137" s="74" t="s">
        <v>524</v>
      </c>
      <c r="E137" s="163"/>
      <c r="F137" s="163"/>
    </row>
    <row r="138" spans="1:6" x14ac:dyDescent="0.35">
      <c r="A138" s="72"/>
      <c r="B138" s="163"/>
      <c r="C138" s="74" t="s">
        <v>519</v>
      </c>
      <c r="D138" s="74" t="s">
        <v>525</v>
      </c>
      <c r="E138" s="163"/>
      <c r="F138" s="163"/>
    </row>
    <row r="139" spans="1:6" x14ac:dyDescent="0.35">
      <c r="A139" s="72"/>
      <c r="B139" s="163"/>
      <c r="C139" s="74" t="s">
        <v>520</v>
      </c>
      <c r="D139" s="74" t="s">
        <v>526</v>
      </c>
      <c r="E139" s="163"/>
      <c r="F139" s="163"/>
    </row>
    <row r="140" spans="1:6" x14ac:dyDescent="0.35">
      <c r="A140" s="72"/>
      <c r="B140" s="163"/>
      <c r="C140" s="73" t="s">
        <v>484</v>
      </c>
      <c r="D140" s="73" t="s">
        <v>484</v>
      </c>
      <c r="E140" s="163"/>
      <c r="F140" s="163"/>
    </row>
    <row r="141" spans="1:6" x14ac:dyDescent="0.35">
      <c r="A141" s="72"/>
      <c r="B141" s="163"/>
      <c r="C141" s="73" t="s">
        <v>485</v>
      </c>
      <c r="D141" s="73" t="s">
        <v>485</v>
      </c>
      <c r="E141" s="163"/>
      <c r="F141" s="163"/>
    </row>
    <row r="142" spans="1:6" x14ac:dyDescent="0.35">
      <c r="A142" s="72"/>
      <c r="B142" s="163"/>
      <c r="C142" s="73" t="s">
        <v>486</v>
      </c>
      <c r="D142" s="73" t="s">
        <v>486</v>
      </c>
      <c r="E142" s="163"/>
      <c r="F142" s="163"/>
    </row>
    <row r="143" spans="1:6" x14ac:dyDescent="0.35">
      <c r="A143" s="72"/>
      <c r="B143" s="163"/>
      <c r="C143" s="73" t="s">
        <v>487</v>
      </c>
      <c r="D143" s="73" t="s">
        <v>487</v>
      </c>
      <c r="E143" s="163"/>
      <c r="F143" s="163"/>
    </row>
    <row r="144" spans="1:6" x14ac:dyDescent="0.35">
      <c r="A144" s="72"/>
      <c r="B144" s="163"/>
      <c r="C144" s="73" t="s">
        <v>488</v>
      </c>
      <c r="D144" s="73" t="s">
        <v>488</v>
      </c>
      <c r="E144" s="163"/>
      <c r="F144" s="163"/>
    </row>
    <row r="145" spans="1:6" ht="15" thickBot="1" x14ac:dyDescent="0.4">
      <c r="A145" s="41"/>
      <c r="B145" s="130"/>
      <c r="C145" s="8" t="s">
        <v>489</v>
      </c>
      <c r="D145" s="8" t="s">
        <v>527</v>
      </c>
      <c r="E145" s="130"/>
      <c r="F145" s="130"/>
    </row>
    <row r="146" spans="1:6" x14ac:dyDescent="0.35">
      <c r="A146" s="158" t="s">
        <v>490</v>
      </c>
      <c r="B146" s="129" t="s">
        <v>167</v>
      </c>
      <c r="C146" s="73" t="s">
        <v>491</v>
      </c>
      <c r="D146" s="73" t="s">
        <v>491</v>
      </c>
      <c r="E146" s="129">
        <v>40602</v>
      </c>
      <c r="F146" s="129">
        <v>601</v>
      </c>
    </row>
    <row r="147" spans="1:6" x14ac:dyDescent="0.35">
      <c r="A147" s="160"/>
      <c r="B147" s="163"/>
      <c r="C147" s="73" t="s">
        <v>492</v>
      </c>
      <c r="D147" s="73" t="s">
        <v>492</v>
      </c>
      <c r="E147" s="163"/>
      <c r="F147" s="163"/>
    </row>
    <row r="148" spans="1:6" x14ac:dyDescent="0.35">
      <c r="A148" s="160"/>
      <c r="B148" s="163"/>
      <c r="C148" s="73" t="s">
        <v>493</v>
      </c>
      <c r="D148" s="73" t="s">
        <v>493</v>
      </c>
      <c r="E148" s="163"/>
      <c r="F148" s="163"/>
    </row>
    <row r="149" spans="1:6" x14ac:dyDescent="0.35">
      <c r="A149" s="160"/>
      <c r="B149" s="163"/>
      <c r="C149" s="73" t="s">
        <v>494</v>
      </c>
      <c r="D149" s="73" t="s">
        <v>494</v>
      </c>
      <c r="E149" s="163"/>
      <c r="F149" s="163"/>
    </row>
    <row r="150" spans="1:6" x14ac:dyDescent="0.35">
      <c r="A150" s="160"/>
      <c r="B150" s="163"/>
      <c r="C150" s="73" t="s">
        <v>495</v>
      </c>
      <c r="D150" s="73" t="s">
        <v>495</v>
      </c>
      <c r="E150" s="163"/>
      <c r="F150" s="163"/>
    </row>
    <row r="151" spans="1:6" x14ac:dyDescent="0.35">
      <c r="A151" s="160"/>
      <c r="B151" s="163"/>
      <c r="C151" s="73" t="s">
        <v>496</v>
      </c>
      <c r="D151" s="73" t="s">
        <v>496</v>
      </c>
      <c r="E151" s="163"/>
      <c r="F151" s="163"/>
    </row>
    <row r="152" spans="1:6" x14ac:dyDescent="0.35">
      <c r="A152" s="160"/>
      <c r="B152" s="163"/>
      <c r="C152" s="73" t="s">
        <v>516</v>
      </c>
      <c r="D152" s="73" t="s">
        <v>516</v>
      </c>
      <c r="E152" s="163"/>
      <c r="F152" s="163"/>
    </row>
    <row r="153" spans="1:6" x14ac:dyDescent="0.35">
      <c r="A153" s="160"/>
      <c r="B153" s="163"/>
      <c r="C153" s="73" t="s">
        <v>497</v>
      </c>
      <c r="D153" s="73" t="s">
        <v>497</v>
      </c>
      <c r="E153" s="163"/>
      <c r="F153" s="163"/>
    </row>
    <row r="154" spans="1:6" x14ac:dyDescent="0.35">
      <c r="A154" s="160"/>
      <c r="B154" s="163"/>
      <c r="C154" s="73" t="s">
        <v>498</v>
      </c>
      <c r="D154" s="73" t="s">
        <v>498</v>
      </c>
      <c r="E154" s="163"/>
      <c r="F154" s="163"/>
    </row>
    <row r="155" spans="1:6" x14ac:dyDescent="0.35">
      <c r="A155" s="160"/>
      <c r="B155" s="163"/>
      <c r="C155" s="73" t="s">
        <v>499</v>
      </c>
      <c r="D155" s="73" t="s">
        <v>499</v>
      </c>
      <c r="E155" s="163"/>
      <c r="F155" s="163"/>
    </row>
    <row r="156" spans="1:6" x14ac:dyDescent="0.35">
      <c r="A156" s="160"/>
      <c r="B156" s="163"/>
      <c r="C156" s="73" t="s">
        <v>500</v>
      </c>
      <c r="D156" s="73" t="s">
        <v>500</v>
      </c>
      <c r="E156" s="163"/>
      <c r="F156" s="163"/>
    </row>
    <row r="157" spans="1:6" x14ac:dyDescent="0.35">
      <c r="A157" s="160"/>
      <c r="B157" s="163"/>
      <c r="C157" s="73" t="s">
        <v>501</v>
      </c>
      <c r="D157" s="73" t="s">
        <v>501</v>
      </c>
      <c r="E157" s="163"/>
      <c r="F157" s="163"/>
    </row>
    <row r="158" spans="1:6" x14ac:dyDescent="0.35">
      <c r="A158" s="160"/>
      <c r="B158" s="163"/>
      <c r="C158" s="73" t="s">
        <v>502</v>
      </c>
      <c r="D158" s="73" t="s">
        <v>502</v>
      </c>
      <c r="E158" s="163"/>
      <c r="F158" s="163"/>
    </row>
    <row r="159" spans="1:6" x14ac:dyDescent="0.35">
      <c r="A159" s="160"/>
      <c r="B159" s="163"/>
      <c r="C159" s="73" t="s">
        <v>503</v>
      </c>
      <c r="D159" s="73" t="s">
        <v>503</v>
      </c>
      <c r="E159" s="163"/>
      <c r="F159" s="163"/>
    </row>
    <row r="160" spans="1:6" x14ac:dyDescent="0.35">
      <c r="A160" s="160"/>
      <c r="B160" s="163"/>
      <c r="C160" s="73" t="s">
        <v>504</v>
      </c>
      <c r="D160" s="73" t="s">
        <v>504</v>
      </c>
      <c r="E160" s="163"/>
      <c r="F160" s="163"/>
    </row>
    <row r="161" spans="1:6" ht="15" thickBot="1" x14ac:dyDescent="0.4">
      <c r="A161" s="159"/>
      <c r="B161" s="130"/>
      <c r="C161" s="8" t="s">
        <v>505</v>
      </c>
      <c r="D161" s="8" t="s">
        <v>505</v>
      </c>
      <c r="E161" s="130"/>
      <c r="F161" s="130"/>
    </row>
    <row r="162" spans="1:6" x14ac:dyDescent="0.35">
      <c r="A162" s="158" t="s">
        <v>506</v>
      </c>
      <c r="B162" s="129" t="s">
        <v>167</v>
      </c>
      <c r="C162" s="73" t="s">
        <v>507</v>
      </c>
      <c r="D162" s="73" t="s">
        <v>507</v>
      </c>
      <c r="E162" s="129">
        <v>40603</v>
      </c>
      <c r="F162" s="129">
        <v>602</v>
      </c>
    </row>
    <row r="163" spans="1:6" x14ac:dyDescent="0.35">
      <c r="A163" s="160"/>
      <c r="B163" s="163"/>
      <c r="C163" s="73" t="s">
        <v>508</v>
      </c>
      <c r="D163" s="73" t="s">
        <v>508</v>
      </c>
      <c r="E163" s="163"/>
      <c r="F163" s="163"/>
    </row>
    <row r="164" spans="1:6" x14ac:dyDescent="0.35">
      <c r="A164" s="160"/>
      <c r="B164" s="163"/>
      <c r="C164" s="73" t="s">
        <v>509</v>
      </c>
      <c r="D164" s="73" t="s">
        <v>509</v>
      </c>
      <c r="E164" s="163"/>
      <c r="F164" s="163"/>
    </row>
    <row r="165" spans="1:6" x14ac:dyDescent="0.35">
      <c r="A165" s="160"/>
      <c r="B165" s="163"/>
      <c r="C165" s="73" t="s">
        <v>510</v>
      </c>
      <c r="D165" s="73" t="s">
        <v>510</v>
      </c>
      <c r="E165" s="163"/>
      <c r="F165" s="163"/>
    </row>
    <row r="166" spans="1:6" ht="15" thickBot="1" x14ac:dyDescent="0.4">
      <c r="A166" s="159"/>
      <c r="B166" s="130"/>
      <c r="C166" s="8" t="s">
        <v>511</v>
      </c>
      <c r="D166" s="8" t="s">
        <v>511</v>
      </c>
      <c r="E166" s="130"/>
      <c r="F166" s="130"/>
    </row>
    <row r="167" spans="1:6" x14ac:dyDescent="0.35">
      <c r="A167" s="158" t="s">
        <v>512</v>
      </c>
      <c r="B167" s="129" t="s">
        <v>167</v>
      </c>
      <c r="C167" s="73" t="s">
        <v>513</v>
      </c>
      <c r="D167" s="73" t="s">
        <v>513</v>
      </c>
      <c r="E167" s="129">
        <v>40604</v>
      </c>
      <c r="F167" s="129">
        <v>603</v>
      </c>
    </row>
    <row r="168" spans="1:6" x14ac:dyDescent="0.35">
      <c r="A168" s="160"/>
      <c r="B168" s="163"/>
      <c r="C168" s="73" t="s">
        <v>514</v>
      </c>
      <c r="D168" s="73" t="s">
        <v>514</v>
      </c>
      <c r="E168" s="163"/>
      <c r="F168" s="163"/>
    </row>
    <row r="169" spans="1:6" ht="15" thickBot="1" x14ac:dyDescent="0.4">
      <c r="A169" s="159"/>
      <c r="B169" s="130"/>
      <c r="C169" s="8" t="s">
        <v>515</v>
      </c>
      <c r="D169" s="8" t="s">
        <v>515</v>
      </c>
      <c r="E169" s="130"/>
      <c r="F169" s="130"/>
    </row>
  </sheetData>
  <mergeCells count="87">
    <mergeCell ref="F136:F145"/>
    <mergeCell ref="F146:F161"/>
    <mergeCell ref="F162:F166"/>
    <mergeCell ref="F167:F169"/>
    <mergeCell ref="A162:A166"/>
    <mergeCell ref="B162:B166"/>
    <mergeCell ref="E162:E166"/>
    <mergeCell ref="A167:A169"/>
    <mergeCell ref="B167:B169"/>
    <mergeCell ref="E167:E169"/>
    <mergeCell ref="B136:B145"/>
    <mergeCell ref="E136:E145"/>
    <mergeCell ref="A146:A161"/>
    <mergeCell ref="B146:B161"/>
    <mergeCell ref="E146:E161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64:B65"/>
    <mergeCell ref="C64:C65"/>
    <mergeCell ref="D64:D65"/>
    <mergeCell ref="A88:A89"/>
    <mergeCell ref="B88:B89"/>
    <mergeCell ref="D88:D89"/>
    <mergeCell ref="A101:A103"/>
    <mergeCell ref="B101:B103"/>
    <mergeCell ref="D101:D103"/>
    <mergeCell ref="A104:A105"/>
    <mergeCell ref="B104:B105"/>
    <mergeCell ref="D104:D105"/>
    <mergeCell ref="A106:A107"/>
    <mergeCell ref="B106:B107"/>
    <mergeCell ref="D106:D107"/>
    <mergeCell ref="A108:A109"/>
    <mergeCell ref="B108:B109"/>
    <mergeCell ref="D108:D109"/>
    <mergeCell ref="A129:A131"/>
    <mergeCell ref="B129:B131"/>
    <mergeCell ref="D129:D13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106:E107"/>
    <mergeCell ref="E108:E109"/>
    <mergeCell ref="E129:E131"/>
    <mergeCell ref="E62:E63"/>
    <mergeCell ref="E64:E65"/>
    <mergeCell ref="E88:E89"/>
    <mergeCell ref="E101:E103"/>
    <mergeCell ref="E104:E10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Revision Info</vt:lpstr>
      <vt:lpstr>Device identification</vt:lpstr>
      <vt:lpstr>Control Commands</vt:lpstr>
      <vt:lpstr>Events &amp; Notifications</vt:lpstr>
      <vt:lpstr>Measurements &amp; Status</vt:lpstr>
      <vt:lpstr>Unit Configuration</vt:lpstr>
      <vt:lpstr>Harmonic Spectrum </vt:lpstr>
      <vt:lpstr>Scope Waveform</vt:lpstr>
      <vt:lpstr>Legacy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=S= Employee</dc:creator>
  <cp:lastModifiedBy>Remi Bolduc</cp:lastModifiedBy>
  <cp:lastPrinted>2015-07-29T22:23:14Z</cp:lastPrinted>
  <dcterms:created xsi:type="dcterms:W3CDTF">2013-11-25T19:19:38Z</dcterms:created>
  <dcterms:modified xsi:type="dcterms:W3CDTF">2019-09-03T18:50:36Z</dcterms:modified>
</cp:coreProperties>
</file>