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aniel_Freeman\Micom\Tools\"/>
    </mc:Choice>
  </mc:AlternateContent>
  <bookViews>
    <workbookView xWindow="360" yWindow="45" windowWidth="15315" windowHeight="11820"/>
  </bookViews>
  <sheets>
    <sheet name="P111" sheetId="1" r:id="rId1"/>
    <sheet name="Sheet2" sheetId="2" r:id="rId2"/>
    <sheet name="Sheet3" sheetId="3" r:id="rId3"/>
  </sheets>
  <definedNames>
    <definedName name="CurveType">'P111'!$A$14:$A$24</definedName>
  </definedNames>
  <calcPr calcId="162913"/>
</workbook>
</file>

<file path=xl/calcChain.xml><?xml version="1.0" encoding="utf-8"?>
<calcChain xmlns="http://schemas.openxmlformats.org/spreadsheetml/2006/main">
  <c r="B10" i="1" l="1"/>
  <c r="B6" i="1"/>
  <c r="B5" i="1"/>
  <c r="B4" i="1"/>
  <c r="B3" i="1" s="1"/>
</calcChain>
</file>

<file path=xl/sharedStrings.xml><?xml version="1.0" encoding="utf-8"?>
<sst xmlns="http://schemas.openxmlformats.org/spreadsheetml/2006/main" count="36" uniqueCount="28">
  <si>
    <t xml:space="preserve">t </t>
  </si>
  <si>
    <t>G</t>
  </si>
  <si>
    <t>TD</t>
  </si>
  <si>
    <t>Gs</t>
  </si>
  <si>
    <t>a</t>
  </si>
  <si>
    <t>Constant</t>
  </si>
  <si>
    <t>Measured Current in A</t>
  </si>
  <si>
    <t>Time dial setting for IEEE Curves</t>
  </si>
  <si>
    <t>Current Threshold setting</t>
  </si>
  <si>
    <t>k</t>
  </si>
  <si>
    <t>P</t>
  </si>
  <si>
    <t>c</t>
  </si>
  <si>
    <t>Curve</t>
  </si>
  <si>
    <t>Type of Curve</t>
  </si>
  <si>
    <t>IEC Standard Inverse Time (SI)</t>
  </si>
  <si>
    <t>IEC Very Inverse Time (VI)</t>
  </si>
  <si>
    <t>IEC Extremely Inverse Time (EI)</t>
  </si>
  <si>
    <t>IEC Long Time Inverse</t>
  </si>
  <si>
    <t>IEEE Moderately Invertime Time (MI)</t>
  </si>
  <si>
    <t>IEEE Very Inverse Time (VI)</t>
  </si>
  <si>
    <t>IEEE Extremely Inverse Time (EI)</t>
  </si>
  <si>
    <t>US Time Inverse (CO8)</t>
  </si>
  <si>
    <t>US Short Time Inverse (CO2 P20)</t>
  </si>
  <si>
    <t>US Short Time Inverse (CO2 P40)</t>
  </si>
  <si>
    <t>RI</t>
  </si>
  <si>
    <t>operating time in seconds (Calculated)</t>
  </si>
  <si>
    <t>Select Curve Type From Drop Down List</t>
  </si>
  <si>
    <t>MiCOM Manual 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</si>
</sst>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2" fillId="0" borderId="0" xfId="0" applyFont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0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Curve" displayName="Curve" ref="B13:F24" totalsRowShown="0">
  <autoFilter ref="B13:F24"/>
  <tableColumns count="5">
    <tableColumn id="1" name="Type of Curve"/>
    <tableColumn id="2" name="k"/>
    <tableColumn id="3" name="c"/>
    <tableColumn id="4" name="a"/>
    <tableColumn id="5" name="P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H7" sqref="H7"/>
    </sheetView>
  </sheetViews>
  <sheetFormatPr defaultRowHeight="15" x14ac:dyDescent="0.25"/>
  <cols>
    <col min="2" max="2" width="34.28515625" customWidth="1"/>
    <col min="5" max="5" width="10.7109375" customWidth="1"/>
  </cols>
  <sheetData>
    <row r="1" spans="1:6" x14ac:dyDescent="0.25">
      <c r="A1" t="s">
        <v>27</v>
      </c>
    </row>
    <row r="2" spans="1:6" x14ac:dyDescent="0.25">
      <c r="A2" t="s">
        <v>12</v>
      </c>
      <c r="B2" t="s">
        <v>14</v>
      </c>
      <c r="C2" s="2" t="s">
        <v>26</v>
      </c>
      <c r="D2" s="2"/>
      <c r="E2" s="2"/>
      <c r="F2" s="2"/>
    </row>
    <row r="3" spans="1:6" x14ac:dyDescent="0.25">
      <c r="A3" s="1" t="s">
        <v>0</v>
      </c>
      <c r="B3" s="1">
        <f>B8*((B4/(((B7/B9)^B10)-B5))+B6)</f>
        <v>15.139420951070305</v>
      </c>
      <c r="C3" s="1" t="s">
        <v>25</v>
      </c>
      <c r="D3" s="1"/>
      <c r="E3" s="1"/>
      <c r="F3" s="1"/>
    </row>
    <row r="4" spans="1:6" x14ac:dyDescent="0.25">
      <c r="A4" t="s">
        <v>9</v>
      </c>
      <c r="B4">
        <f>VLOOKUP(B2,Curve[],2,0)</f>
        <v>0.14000000000000001</v>
      </c>
      <c r="C4" t="s">
        <v>5</v>
      </c>
    </row>
    <row r="5" spans="1:6" x14ac:dyDescent="0.25">
      <c r="A5" t="s">
        <v>10</v>
      </c>
      <c r="B5">
        <f>VLOOKUP(B2,Curve[],5,0)</f>
        <v>1</v>
      </c>
      <c r="C5" t="s">
        <v>5</v>
      </c>
    </row>
    <row r="6" spans="1:6" x14ac:dyDescent="0.25">
      <c r="A6" t="s">
        <v>11</v>
      </c>
      <c r="B6">
        <f>VLOOKUP(B2,Curve[],3,0)</f>
        <v>0</v>
      </c>
      <c r="C6" t="s">
        <v>5</v>
      </c>
    </row>
    <row r="7" spans="1:6" x14ac:dyDescent="0.25">
      <c r="A7" s="3" t="s">
        <v>1</v>
      </c>
      <c r="B7" s="4">
        <v>200</v>
      </c>
      <c r="C7" s="4" t="s">
        <v>6</v>
      </c>
      <c r="D7" s="4"/>
      <c r="E7" s="5"/>
      <c r="F7" s="12"/>
    </row>
    <row r="8" spans="1:6" x14ac:dyDescent="0.25">
      <c r="A8" s="6" t="s">
        <v>2</v>
      </c>
      <c r="B8" s="7">
        <v>2</v>
      </c>
      <c r="C8" s="7" t="s">
        <v>7</v>
      </c>
      <c r="D8" s="7"/>
      <c r="E8" s="8"/>
    </row>
    <row r="9" spans="1:6" x14ac:dyDescent="0.25">
      <c r="A9" s="9" t="s">
        <v>3</v>
      </c>
      <c r="B9" s="10">
        <v>80</v>
      </c>
      <c r="C9" s="10" t="s">
        <v>8</v>
      </c>
      <c r="D9" s="10"/>
      <c r="E9" s="11"/>
    </row>
    <row r="10" spans="1:6" x14ac:dyDescent="0.25">
      <c r="A10" t="s">
        <v>4</v>
      </c>
      <c r="B10">
        <f>VLOOKUP(B2,Curve[],4,0)</f>
        <v>0.02</v>
      </c>
      <c r="C10" t="s">
        <v>5</v>
      </c>
    </row>
    <row r="13" spans="1:6" x14ac:dyDescent="0.25">
      <c r="B13" t="s">
        <v>13</v>
      </c>
      <c r="C13" t="s">
        <v>9</v>
      </c>
      <c r="D13" t="s">
        <v>11</v>
      </c>
      <c r="E13" t="s">
        <v>4</v>
      </c>
      <c r="F13" t="s">
        <v>10</v>
      </c>
    </row>
    <row r="14" spans="1:6" x14ac:dyDescent="0.25">
      <c r="B14" t="s">
        <v>14</v>
      </c>
      <c r="C14">
        <v>0.14000000000000001</v>
      </c>
      <c r="D14">
        <v>0</v>
      </c>
      <c r="E14">
        <v>0.02</v>
      </c>
      <c r="F14">
        <v>1</v>
      </c>
    </row>
    <row r="15" spans="1:6" x14ac:dyDescent="0.25">
      <c r="B15" t="s">
        <v>15</v>
      </c>
      <c r="C15">
        <v>13.5</v>
      </c>
      <c r="D15">
        <v>0</v>
      </c>
      <c r="E15">
        <v>1</v>
      </c>
      <c r="F15">
        <v>1</v>
      </c>
    </row>
    <row r="16" spans="1:6" x14ac:dyDescent="0.25">
      <c r="B16" t="s">
        <v>16</v>
      </c>
      <c r="C16">
        <v>80</v>
      </c>
      <c r="D16">
        <v>0</v>
      </c>
      <c r="E16">
        <v>2</v>
      </c>
      <c r="F16">
        <v>1</v>
      </c>
    </row>
    <row r="17" spans="2:6" x14ac:dyDescent="0.25">
      <c r="B17" t="s">
        <v>17</v>
      </c>
      <c r="C17">
        <v>120</v>
      </c>
      <c r="D17">
        <v>0</v>
      </c>
      <c r="E17">
        <v>1</v>
      </c>
      <c r="F17">
        <v>1</v>
      </c>
    </row>
    <row r="18" spans="2:6" x14ac:dyDescent="0.25">
      <c r="B18" t="s">
        <v>18</v>
      </c>
      <c r="C18">
        <v>5.1499999999999997E-2</v>
      </c>
      <c r="D18">
        <v>0.114</v>
      </c>
      <c r="E18">
        <v>0.02</v>
      </c>
      <c r="F18">
        <v>1</v>
      </c>
    </row>
    <row r="19" spans="2:6" x14ac:dyDescent="0.25">
      <c r="B19" t="s">
        <v>19</v>
      </c>
      <c r="C19">
        <v>19.61</v>
      </c>
      <c r="D19">
        <v>0.49099999999999999</v>
      </c>
      <c r="E19">
        <v>2</v>
      </c>
      <c r="F19">
        <v>1</v>
      </c>
    </row>
    <row r="20" spans="2:6" x14ac:dyDescent="0.25">
      <c r="B20" t="s">
        <v>20</v>
      </c>
      <c r="C20">
        <v>28.2</v>
      </c>
      <c r="D20">
        <v>0.1217</v>
      </c>
      <c r="E20">
        <v>2</v>
      </c>
      <c r="F20">
        <v>1</v>
      </c>
    </row>
    <row r="21" spans="2:6" x14ac:dyDescent="0.25">
      <c r="B21" t="s">
        <v>21</v>
      </c>
      <c r="C21">
        <v>5.95</v>
      </c>
      <c r="D21">
        <v>0.18</v>
      </c>
      <c r="E21">
        <v>2</v>
      </c>
      <c r="F21">
        <v>1</v>
      </c>
    </row>
    <row r="22" spans="2:6" x14ac:dyDescent="0.25">
      <c r="B22" t="s">
        <v>22</v>
      </c>
      <c r="C22">
        <v>2.3939999999999999E-2</v>
      </c>
      <c r="D22">
        <v>1.694E-2</v>
      </c>
      <c r="E22">
        <v>0.02</v>
      </c>
      <c r="F22">
        <v>1</v>
      </c>
    </row>
    <row r="23" spans="2:6" x14ac:dyDescent="0.25">
      <c r="B23" t="s">
        <v>23</v>
      </c>
      <c r="C23">
        <v>0.16758000000000001</v>
      </c>
      <c r="D23">
        <v>0.11858</v>
      </c>
      <c r="E23">
        <v>0.02</v>
      </c>
      <c r="F23">
        <v>1</v>
      </c>
    </row>
    <row r="24" spans="2:6" x14ac:dyDescent="0.25">
      <c r="B24" t="s">
        <v>24</v>
      </c>
      <c r="C24">
        <v>-4.2373000000000003</v>
      </c>
      <c r="D24">
        <v>0</v>
      </c>
      <c r="E24">
        <v>1</v>
      </c>
      <c r="F24">
        <v>1.4364399999999999</v>
      </c>
    </row>
  </sheetData>
  <dataValidations count="1">
    <dataValidation type="list" allowBlank="1" showInputMessage="1" showErrorMessage="1" sqref="B2">
      <formula1>$B$14:$B$24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P111</vt:lpstr>
      <vt:lpstr>Sheet2</vt:lpstr>
      <vt:lpstr>Sheet3</vt:lpstr>
      <vt:lpstr>CurveType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Freeman - SESA153482</dc:creator>
  <cp:lastModifiedBy>sesa65326</cp:lastModifiedBy>
  <dcterms:created xsi:type="dcterms:W3CDTF">2015-06-08T17:11:04Z</dcterms:created>
  <dcterms:modified xsi:type="dcterms:W3CDTF">2016-10-24T15:49:03Z</dcterms:modified>
</cp:coreProperties>
</file>